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18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</sheets>
  <definedNames/>
  <calcPr fullCalcOnLoad="1"/>
</workbook>
</file>

<file path=xl/sharedStrings.xml><?xml version="1.0" encoding="utf-8"?>
<sst xmlns="http://schemas.openxmlformats.org/spreadsheetml/2006/main" count="1270" uniqueCount="250">
  <si>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</si>
  <si>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</si>
  <si>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</si>
  <si>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</si>
  <si>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</si>
  <si>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</si>
  <si>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</si>
  <si>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</si>
  <si>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GROUP</t>
  </si>
  <si>
    <t>NAME</t>
  </si>
  <si>
    <t>POS</t>
  </si>
  <si>
    <t>BEST 7 RACES COUNT</t>
  </si>
  <si>
    <t>4miles</t>
  </si>
  <si>
    <t>23rd Jun</t>
  </si>
  <si>
    <t>Number of runners</t>
  </si>
  <si>
    <t>Best Performance</t>
  </si>
  <si>
    <t>Male</t>
  </si>
  <si>
    <t>Female</t>
  </si>
  <si>
    <t>Best Perf.</t>
  </si>
  <si>
    <t>Min/Mi</t>
  </si>
  <si>
    <t>Miles</t>
  </si>
  <si>
    <t>miles</t>
  </si>
  <si>
    <t>IAN PHILLIPS</t>
  </si>
  <si>
    <t>Dean WEBSTER</t>
  </si>
  <si>
    <t>Leighton WILLIAMS</t>
  </si>
  <si>
    <t>Amanda EVANS</t>
  </si>
  <si>
    <t>Michelle COLE</t>
  </si>
  <si>
    <t>STEVE MCLELLAND</t>
  </si>
  <si>
    <t>Nina BROCKLEBANK</t>
  </si>
  <si>
    <t>ROGER BELL</t>
  </si>
  <si>
    <t>MIKE NASH</t>
  </si>
  <si>
    <t>CLIVE GREAVES</t>
  </si>
  <si>
    <t>Caroline SANDLES</t>
  </si>
  <si>
    <t>GLYN WILLIAMS</t>
  </si>
  <si>
    <t>Byron DAVIES</t>
  </si>
  <si>
    <t>Cordelia JONES</t>
  </si>
  <si>
    <t>John SANDERSON</t>
  </si>
  <si>
    <t>Linda REES</t>
  </si>
  <si>
    <t>Paul REES</t>
  </si>
  <si>
    <t>Allan SMITH</t>
  </si>
  <si>
    <t>Michelle DAVIES</t>
  </si>
  <si>
    <t>Arthur PHILLIPS</t>
  </si>
  <si>
    <t>Linda OWENS</t>
  </si>
  <si>
    <t>JULIE DAVIES</t>
  </si>
  <si>
    <t>Steve CABLE</t>
  </si>
  <si>
    <t>Brian GRIFFITHS</t>
  </si>
  <si>
    <t>Total</t>
  </si>
  <si>
    <t>Pontypridd Reverse 10 - 20th Feb</t>
  </si>
  <si>
    <t>1:05:39</t>
  </si>
  <si>
    <t>1:07:39</t>
  </si>
  <si>
    <t>1:09:02</t>
  </si>
  <si>
    <t>1:09:04</t>
  </si>
  <si>
    <t>1:09:59</t>
  </si>
  <si>
    <t>1:10:21</t>
  </si>
  <si>
    <t>1:10:43</t>
  </si>
  <si>
    <t>1:11:07</t>
  </si>
  <si>
    <t>1:13:34</t>
  </si>
  <si>
    <t>1:14:16</t>
  </si>
  <si>
    <t>1:14:47</t>
  </si>
  <si>
    <t>1:15:31</t>
  </si>
  <si>
    <t>1:16:32</t>
  </si>
  <si>
    <t>1:18:23</t>
  </si>
  <si>
    <t>1:18:25</t>
  </si>
  <si>
    <t>1:18:48</t>
  </si>
  <si>
    <t>1:20:42</t>
  </si>
  <si>
    <t>1:21:00</t>
  </si>
  <si>
    <t>1:21:28</t>
  </si>
  <si>
    <t>1:24:52</t>
  </si>
  <si>
    <t>1:25:56</t>
  </si>
  <si>
    <t>1:26:03</t>
  </si>
  <si>
    <t>1:26:09</t>
  </si>
  <si>
    <t>1:29:20</t>
  </si>
  <si>
    <t>1:30:10</t>
  </si>
  <si>
    <t>1:30:23</t>
  </si>
  <si>
    <t>1:32:44</t>
  </si>
  <si>
    <t>1:39:15</t>
  </si>
  <si>
    <t>1:46:35</t>
  </si>
  <si>
    <t>1:49:46</t>
  </si>
  <si>
    <t>1:57:47</t>
  </si>
  <si>
    <t>Lee MORRIS</t>
  </si>
  <si>
    <t>Mark GOSNEY</t>
  </si>
  <si>
    <t>Dean HARDIE</t>
  </si>
  <si>
    <t>Stacey FARNELL</t>
  </si>
  <si>
    <t>Dewi WEST</t>
  </si>
  <si>
    <t>Ian BAMFORD</t>
  </si>
  <si>
    <t>Lisa WILLIAMS</t>
  </si>
  <si>
    <t>Jo OTTESON</t>
  </si>
  <si>
    <t>Tony BAKER</t>
  </si>
  <si>
    <t>Debbie VECK</t>
  </si>
  <si>
    <t>Laura HALL</t>
  </si>
  <si>
    <t>Nicola JULIAN</t>
  </si>
  <si>
    <t>Cath LLOYD-BENNETT</t>
  </si>
  <si>
    <t>Christine HURDIDGE</t>
  </si>
  <si>
    <t>Steve MCLELLAND</t>
  </si>
  <si>
    <t>Roger BELL</t>
  </si>
  <si>
    <t>Mike NASH</t>
  </si>
  <si>
    <t>Julie DAVIES</t>
  </si>
  <si>
    <t>Glyn WILLIAMS</t>
  </si>
  <si>
    <t>Clive GREAVES</t>
  </si>
  <si>
    <t>Mark Gosney</t>
  </si>
  <si>
    <t>Cath Lloyd-Bennett</t>
  </si>
  <si>
    <t>Steve Thomas</t>
  </si>
  <si>
    <t>Richard Webster</t>
  </si>
  <si>
    <t>Andrew Lucas</t>
  </si>
  <si>
    <t>Julie Thomas</t>
  </si>
  <si>
    <t>Ross Poiner</t>
  </si>
  <si>
    <t>Christina Smith</t>
  </si>
  <si>
    <t>Richard Jones</t>
  </si>
  <si>
    <t>Del Eyre</t>
  </si>
  <si>
    <t>Leighton Jones</t>
  </si>
  <si>
    <t>Geoff White</t>
  </si>
  <si>
    <t>James Davies</t>
  </si>
  <si>
    <t>Gareth White</t>
  </si>
  <si>
    <t>John Holohan</t>
  </si>
  <si>
    <t>Kim Holohan</t>
  </si>
  <si>
    <t>Eiri Evans</t>
  </si>
  <si>
    <t>Donna Griffiths</t>
  </si>
  <si>
    <t>Richard Donne</t>
  </si>
  <si>
    <t>Fay Sharpe</t>
  </si>
  <si>
    <t>Claire Tanner</t>
  </si>
  <si>
    <t>Sian Davies</t>
  </si>
  <si>
    <t>Alfryn Easter</t>
  </si>
  <si>
    <t>Hywel Mainwaring</t>
  </si>
  <si>
    <t>Ian Anderson</t>
  </si>
  <si>
    <t>Nadine Hall</t>
  </si>
  <si>
    <t xml:space="preserve">Penclaclwydd - 30th Mar </t>
  </si>
  <si>
    <t>GRP</t>
  </si>
  <si>
    <t>Steve Cable</t>
  </si>
  <si>
    <t>Linda Rees</t>
  </si>
  <si>
    <t>Gary Howe</t>
  </si>
  <si>
    <t>Owen Lewis</t>
  </si>
  <si>
    <t>Amanda Evans</t>
  </si>
  <si>
    <t>Dewi West</t>
  </si>
  <si>
    <t>Ian Bamford</t>
  </si>
  <si>
    <t>Mike Nash</t>
  </si>
  <si>
    <t>Sali Davies</t>
  </si>
  <si>
    <t>Arthur Phillips</t>
  </si>
  <si>
    <t>Julie Davies</t>
  </si>
  <si>
    <t>Paula Stockley</t>
  </si>
  <si>
    <t>Allan Smith</t>
  </si>
  <si>
    <t>Jane Elliott</t>
  </si>
  <si>
    <t>Paul McNeill</t>
  </si>
  <si>
    <t>Byron Davies</t>
  </si>
  <si>
    <t>DNF Steve Thomas</t>
  </si>
  <si>
    <t>Swansea Sea Front - 27th April</t>
  </si>
  <si>
    <t>Race 1 Feb</t>
  </si>
  <si>
    <t>Race 2 Mar</t>
  </si>
  <si>
    <t>Race 3 Apr</t>
  </si>
  <si>
    <t>Whitford Point Multi-Terrain - 25th May</t>
  </si>
  <si>
    <t>Paul Rees</t>
  </si>
  <si>
    <t>Lee Morris</t>
  </si>
  <si>
    <t>Dean Webster</t>
  </si>
  <si>
    <t>Deborah Reed</t>
  </si>
  <si>
    <t>Roger Bell</t>
  </si>
  <si>
    <t>Steve McLelland</t>
  </si>
  <si>
    <t>Caroline Sandles</t>
  </si>
  <si>
    <t>Louise Miskell</t>
  </si>
  <si>
    <t>Tony Baker</t>
  </si>
  <si>
    <t>Clive Greaves</t>
  </si>
  <si>
    <t>Cordelia Jones</t>
  </si>
  <si>
    <t>John Sanderson</t>
  </si>
  <si>
    <t>Neil Higgins</t>
  </si>
  <si>
    <t>Glyn Williams</t>
  </si>
  <si>
    <t>Christine Hurdidge</t>
  </si>
  <si>
    <t>Linda Owens</t>
  </si>
  <si>
    <t>Nicola Julian</t>
  </si>
  <si>
    <t>0:39:29</t>
  </si>
  <si>
    <t>0:39:47</t>
  </si>
  <si>
    <t>0:40:09</t>
  </si>
  <si>
    <t>0:40:18</t>
  </si>
  <si>
    <t>0:40:40</t>
  </si>
  <si>
    <t>0:41:39</t>
  </si>
  <si>
    <t>0:41:48</t>
  </si>
  <si>
    <t>0:42:38</t>
  </si>
  <si>
    <t>0:43:27</t>
  </si>
  <si>
    <t>0:44:17</t>
  </si>
  <si>
    <t>0:44:44</t>
  </si>
  <si>
    <t>0:44:58</t>
  </si>
  <si>
    <t>0:45:14</t>
  </si>
  <si>
    <t>0:45:31</t>
  </si>
  <si>
    <t>0:45:43</t>
  </si>
  <si>
    <t>0:45:54</t>
  </si>
  <si>
    <t>0:46:32</t>
  </si>
  <si>
    <t>0:46:57</t>
  </si>
  <si>
    <t>0:47:42</t>
  </si>
  <si>
    <t>0:48:07</t>
  </si>
  <si>
    <t>0:48:15</t>
  </si>
  <si>
    <t>0:48:25</t>
  </si>
  <si>
    <t>0:48:51</t>
  </si>
  <si>
    <t>0:49:18</t>
  </si>
  <si>
    <t>0:50:05</t>
  </si>
  <si>
    <t>0:50:24</t>
  </si>
  <si>
    <t>0:51:04</t>
  </si>
  <si>
    <t>0:51:34</t>
  </si>
  <si>
    <t>0:51:59</t>
  </si>
  <si>
    <t>0:52:00</t>
  </si>
  <si>
    <t>0:52:02</t>
  </si>
  <si>
    <t>0:53:16</t>
  </si>
  <si>
    <t>0:54:51</t>
  </si>
  <si>
    <t>0:55:18</t>
  </si>
  <si>
    <t>0:55:53</t>
  </si>
  <si>
    <t>0:55:56</t>
  </si>
  <si>
    <t>0:56:47</t>
  </si>
  <si>
    <t>0:58:25</t>
  </si>
  <si>
    <t>0:62:00</t>
  </si>
  <si>
    <t>0:69:57</t>
  </si>
  <si>
    <t>0:70:14</t>
  </si>
  <si>
    <t>Viv Kavanagh</t>
  </si>
  <si>
    <t>Race 4 May</t>
  </si>
  <si>
    <t>Sue Davies</t>
  </si>
  <si>
    <t xml:space="preserve">Singleton Park - 29th Jun </t>
  </si>
  <si>
    <t>Ian Hoskins</t>
  </si>
  <si>
    <t>David Rees</t>
  </si>
  <si>
    <t>Lynn Holmes</t>
  </si>
  <si>
    <t>Leighton Williams</t>
  </si>
  <si>
    <t>Brian Griffiths</t>
  </si>
  <si>
    <t>Jo Otteson</t>
  </si>
  <si>
    <t>Michelle Davies</t>
  </si>
  <si>
    <t>Laura Hall</t>
  </si>
  <si>
    <t>Lisa Williams</t>
  </si>
  <si>
    <t>Nina Brocklebank</t>
  </si>
  <si>
    <t>Race 5 June</t>
  </si>
  <si>
    <t>Ian Harris</t>
  </si>
  <si>
    <t>Beth Gallagher</t>
  </si>
  <si>
    <t>Mark Bennewith</t>
  </si>
  <si>
    <t>Huw Jones</t>
  </si>
  <si>
    <t>Debbie Veck</t>
  </si>
  <si>
    <t>Linda Waller</t>
  </si>
  <si>
    <t xml:space="preserve">Crofty - 27th July </t>
  </si>
  <si>
    <t>Race 6 July</t>
  </si>
  <si>
    <t>Race 7 Aug</t>
  </si>
  <si>
    <t>Bernd Kulessa</t>
  </si>
  <si>
    <t>Aled Anderson</t>
  </si>
  <si>
    <t>Rob Hughes</t>
  </si>
  <si>
    <t>Sally Reid</t>
  </si>
  <si>
    <t>Louise Eakins</t>
  </si>
  <si>
    <t>Sue Harris</t>
  </si>
  <si>
    <t>Gorseinon Cycle Path 28th-Sep</t>
  </si>
  <si>
    <t>Llanelli Coastal Path 12th-Oct</t>
  </si>
  <si>
    <t>Vicky Holmes</t>
  </si>
  <si>
    <t>Race 8 Sep</t>
  </si>
  <si>
    <t>Swansea Bay 10k - 25th Sept</t>
  </si>
  <si>
    <t>Paul Mcneill</t>
  </si>
  <si>
    <t>Steve Mclelland</t>
  </si>
  <si>
    <t>Huw Evans</t>
  </si>
  <si>
    <t>Robert Johnston</t>
  </si>
  <si>
    <t>Rob Sandles</t>
  </si>
  <si>
    <t>Race 9 Sep</t>
  </si>
  <si>
    <t>Race 10 Oct</t>
  </si>
  <si>
    <t>Mountain Above Pontlliw - 23rd Oct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</si>
</sst>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 style="thin"/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 style="thin"/>
      <top>
        <color indexed="63"/>
      </top>
      <bottom style="dashed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3" fillId="20" borderId="11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2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5" fontId="5" fillId="0" borderId="11" xfId="0" applyNumberFormat="1" applyFont="1" applyBorder="1" applyAlignment="1">
      <alignment horizontal="center"/>
    </xf>
    <xf numFmtId="45" fontId="5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1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24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45" fontId="5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82" fontId="4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81" fontId="5" fillId="0" borderId="13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1" fontId="3" fillId="0" borderId="13" xfId="0" applyNumberFormat="1" applyFont="1" applyFill="1" applyBorder="1" applyAlignment="1" applyProtection="1">
      <alignment horizontal="right"/>
      <protection locked="0"/>
    </xf>
    <xf numFmtId="46" fontId="5" fillId="0" borderId="13" xfId="0" applyNumberFormat="1" applyFont="1" applyBorder="1" applyAlignment="1">
      <alignment/>
    </xf>
    <xf numFmtId="21" fontId="3" fillId="0" borderId="11" xfId="0" applyNumberFormat="1" applyFont="1" applyFill="1" applyBorder="1" applyAlignment="1" applyProtection="1">
      <alignment horizontal="right"/>
      <protection locked="0"/>
    </xf>
    <xf numFmtId="46" fontId="5" fillId="0" borderId="11" xfId="0" applyNumberFormat="1" applyFont="1" applyBorder="1" applyAlignment="1">
      <alignment/>
    </xf>
    <xf numFmtId="21" fontId="3" fillId="0" borderId="12" xfId="0" applyNumberFormat="1" applyFont="1" applyFill="1" applyBorder="1" applyAlignment="1" applyProtection="1">
      <alignment horizontal="right"/>
      <protection locked="0"/>
    </xf>
    <xf numFmtId="46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182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182" fontId="0" fillId="0" borderId="16" xfId="0" applyNumberForma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46" fontId="5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8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46" fontId="5" fillId="0" borderId="0" xfId="0" applyNumberFormat="1" applyFont="1" applyFill="1" applyBorder="1" applyAlignment="1">
      <alignment/>
    </xf>
    <xf numFmtId="179" fontId="0" fillId="0" borderId="0" xfId="0" applyNumberFormat="1" applyAlignment="1">
      <alignment horizontal="left"/>
    </xf>
    <xf numFmtId="21" fontId="3" fillId="0" borderId="0" xfId="0" applyNumberFormat="1" applyFont="1" applyAlignment="1">
      <alignment/>
    </xf>
    <xf numFmtId="21" fontId="3" fillId="0" borderId="13" xfId="0" applyNumberFormat="1" applyFont="1" applyBorder="1" applyAlignment="1">
      <alignment/>
    </xf>
    <xf numFmtId="21" fontId="3" fillId="0" borderId="11" xfId="0" applyNumberFormat="1" applyFont="1" applyBorder="1" applyAlignment="1">
      <alignment/>
    </xf>
    <xf numFmtId="21" fontId="3" fillId="0" borderId="12" xfId="0" applyNumberFormat="1" applyFont="1" applyBorder="1" applyAlignment="1">
      <alignment/>
    </xf>
    <xf numFmtId="0" fontId="3" fillId="20" borderId="13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0" fontId="3" fillId="20" borderId="12" xfId="0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21" fontId="5" fillId="0" borderId="13" xfId="0" applyNumberFormat="1" applyFont="1" applyBorder="1" applyAlignment="1">
      <alignment horizontal="right" vertical="center"/>
    </xf>
    <xf numFmtId="21" fontId="5" fillId="0" borderId="11" xfId="0" applyNumberFormat="1" applyFont="1" applyBorder="1" applyAlignment="1">
      <alignment horizontal="right" vertical="center"/>
    </xf>
    <xf numFmtId="21" fontId="5" fillId="0" borderId="12" xfId="0" applyNumberFormat="1" applyFont="1" applyBorder="1" applyAlignment="1">
      <alignment horizontal="right" vertical="center"/>
    </xf>
    <xf numFmtId="0" fontId="3" fillId="24" borderId="1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3" fillId="24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/>
    </xf>
    <xf numFmtId="0" fontId="3" fillId="24" borderId="19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wrapText="1"/>
    </xf>
    <xf numFmtId="0" fontId="5" fillId="0" borderId="17" xfId="0" applyFont="1" applyBorder="1" applyAlignment="1">
      <alignment/>
    </xf>
    <xf numFmtId="0" fontId="3" fillId="11" borderId="13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 wrapText="1"/>
    </xf>
    <xf numFmtId="0" fontId="10" fillId="24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42"/>
  <sheetViews>
    <sheetView showGridLines="0" zoomScalePageLayoutView="0" workbookViewId="0" topLeftCell="A13">
      <selection activeCell="D19" sqref="D19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2.8515625" style="4" customWidth="1"/>
    <col min="6" max="6" width="4.140625" style="2" bestFit="1" customWidth="1"/>
    <col min="7" max="7" width="19.57421875" style="1" bestFit="1" customWidth="1"/>
    <col min="8" max="8" width="9.00390625" style="67" customWidth="1"/>
    <col min="9" max="9" width="6.140625" style="2" bestFit="1" customWidth="1"/>
    <col min="10" max="10" width="6.140625" style="71" bestFit="1" customWidth="1"/>
    <col min="11" max="11" width="15.57421875" style="45" customWidth="1"/>
    <col min="12" max="16384" width="13.57421875" style="1" customWidth="1"/>
  </cols>
  <sheetData>
    <row r="1" spans="1:11" s="6" customFormat="1" ht="17.25" customHeight="1">
      <c r="A1" s="130" t="s">
        <v>47</v>
      </c>
      <c r="B1" s="131"/>
      <c r="C1" s="131"/>
      <c r="D1" s="131"/>
      <c r="E1" s="131"/>
      <c r="F1" s="131"/>
      <c r="G1" s="131"/>
      <c r="H1" s="131" t="s">
        <v>12</v>
      </c>
      <c r="I1" s="131" t="s">
        <v>13</v>
      </c>
      <c r="J1" s="70">
        <v>10</v>
      </c>
      <c r="K1" s="6" t="s">
        <v>21</v>
      </c>
    </row>
    <row r="2" spans="1:11" s="2" customFormat="1" ht="12">
      <c r="A2" s="37" t="s">
        <v>5</v>
      </c>
      <c r="B2" s="24" t="s">
        <v>7</v>
      </c>
      <c r="C2" s="13" t="s">
        <v>0</v>
      </c>
      <c r="D2" s="12" t="s">
        <v>1</v>
      </c>
      <c r="E2" s="14"/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">
      <c r="A3" s="26">
        <v>1</v>
      </c>
      <c r="B3" s="44" t="s">
        <v>79</v>
      </c>
      <c r="C3" s="54">
        <f aca="true" t="shared" si="0" ref="C3:C40">VLOOKUP($B3,$G$2:$I$41,2,FALSE)</f>
        <v>0.04344907407407408</v>
      </c>
      <c r="D3" s="18">
        <f aca="true" t="shared" si="1" ref="D3:D40">VLOOKUP($B3,$G$2:$I$41,3,FALSE)</f>
        <v>100</v>
      </c>
      <c r="E3" s="25">
        <v>1</v>
      </c>
      <c r="F3" s="16">
        <v>1</v>
      </c>
      <c r="G3" s="44" t="s">
        <v>79</v>
      </c>
      <c r="H3" s="72">
        <v>0.04344907407407408</v>
      </c>
      <c r="I3" s="31">
        <v>100</v>
      </c>
      <c r="J3" s="62">
        <f aca="true" t="shared" si="2" ref="J3:J34">H3/J$1</f>
        <v>0.004344907407407408</v>
      </c>
      <c r="K3" s="50" t="s">
        <v>99</v>
      </c>
    </row>
    <row r="4" spans="1:11" ht="12">
      <c r="A4" s="20">
        <v>2</v>
      </c>
      <c r="B4" s="46" t="s">
        <v>22</v>
      </c>
      <c r="C4" s="55">
        <f t="shared" si="0"/>
        <v>0.04424768518518518</v>
      </c>
      <c r="D4" s="15">
        <f t="shared" si="1"/>
        <v>99</v>
      </c>
      <c r="E4" s="21">
        <v>1</v>
      </c>
      <c r="F4" s="17">
        <v>2</v>
      </c>
      <c r="G4" s="46" t="s">
        <v>22</v>
      </c>
      <c r="H4" s="73">
        <v>0.04424768518518518</v>
      </c>
      <c r="I4" s="19">
        <v>99</v>
      </c>
      <c r="J4" s="51">
        <f t="shared" si="2"/>
        <v>0.004424768518518518</v>
      </c>
      <c r="K4" s="50" t="s">
        <v>100</v>
      </c>
    </row>
    <row r="5" spans="1:11" ht="12">
      <c r="A5" s="20">
        <v>3</v>
      </c>
      <c r="B5" s="46" t="s">
        <v>80</v>
      </c>
      <c r="C5" s="55" t="str">
        <f t="shared" si="0"/>
        <v>1:05:39</v>
      </c>
      <c r="D5" s="15">
        <f t="shared" si="1"/>
        <v>98</v>
      </c>
      <c r="E5" s="21">
        <v>1</v>
      </c>
      <c r="F5" s="17">
        <v>3</v>
      </c>
      <c r="G5" s="46" t="s">
        <v>80</v>
      </c>
      <c r="H5" s="73" t="s">
        <v>48</v>
      </c>
      <c r="I5" s="19">
        <v>98</v>
      </c>
      <c r="J5" s="51">
        <f t="shared" si="2"/>
        <v>0.004559027777777778</v>
      </c>
      <c r="K5" s="50"/>
    </row>
    <row r="6" spans="1:11" ht="12">
      <c r="A6" s="20">
        <v>4</v>
      </c>
      <c r="B6" s="46" t="s">
        <v>81</v>
      </c>
      <c r="C6" s="55" t="str">
        <f t="shared" si="0"/>
        <v>1:07:39</v>
      </c>
      <c r="D6" s="15">
        <f t="shared" si="1"/>
        <v>97</v>
      </c>
      <c r="E6" s="21">
        <v>1</v>
      </c>
      <c r="F6" s="17">
        <v>4</v>
      </c>
      <c r="G6" s="46" t="s">
        <v>81</v>
      </c>
      <c r="H6" s="73" t="s">
        <v>49</v>
      </c>
      <c r="I6" s="19">
        <v>97</v>
      </c>
      <c r="J6" s="51">
        <f t="shared" si="2"/>
        <v>0.004697916666666666</v>
      </c>
      <c r="K6" s="50"/>
    </row>
    <row r="7" spans="1:11" ht="12">
      <c r="A7" s="20">
        <v>5</v>
      </c>
      <c r="B7" s="46" t="s">
        <v>24</v>
      </c>
      <c r="C7" s="55" t="str">
        <f t="shared" si="0"/>
        <v>1:09:02</v>
      </c>
      <c r="D7" s="15">
        <f t="shared" si="1"/>
        <v>96</v>
      </c>
      <c r="E7" s="21">
        <v>1</v>
      </c>
      <c r="F7" s="17">
        <v>5</v>
      </c>
      <c r="G7" s="46" t="s">
        <v>24</v>
      </c>
      <c r="H7" s="73" t="s">
        <v>50</v>
      </c>
      <c r="I7" s="19">
        <v>96</v>
      </c>
      <c r="J7" s="51">
        <f t="shared" si="2"/>
        <v>0.0047939814814814815</v>
      </c>
      <c r="K7" s="50"/>
    </row>
    <row r="8" spans="1:11" ht="12">
      <c r="A8" s="20">
        <v>6</v>
      </c>
      <c r="B8" s="46" t="s">
        <v>25</v>
      </c>
      <c r="C8" s="55" t="str">
        <f t="shared" si="0"/>
        <v>1:09:59</v>
      </c>
      <c r="D8" s="17">
        <f t="shared" si="1"/>
        <v>94</v>
      </c>
      <c r="E8" s="21">
        <v>1</v>
      </c>
      <c r="F8" s="17">
        <v>6</v>
      </c>
      <c r="G8" s="46" t="s">
        <v>26</v>
      </c>
      <c r="H8" s="73" t="s">
        <v>51</v>
      </c>
      <c r="I8" s="19">
        <v>95</v>
      </c>
      <c r="J8" s="51">
        <f t="shared" si="2"/>
        <v>0.004796296296296297</v>
      </c>
      <c r="K8" s="50"/>
    </row>
    <row r="9" spans="1:11" ht="12">
      <c r="A9" s="17">
        <v>7</v>
      </c>
      <c r="B9" s="46" t="s">
        <v>23</v>
      </c>
      <c r="C9" s="55" t="str">
        <f t="shared" si="0"/>
        <v>1:10:21</v>
      </c>
      <c r="D9" s="15">
        <f t="shared" si="1"/>
        <v>93</v>
      </c>
      <c r="E9" s="21">
        <v>1</v>
      </c>
      <c r="F9" s="17">
        <v>7</v>
      </c>
      <c r="G9" s="46" t="s">
        <v>25</v>
      </c>
      <c r="H9" s="73" t="s">
        <v>52</v>
      </c>
      <c r="I9" s="19">
        <v>94</v>
      </c>
      <c r="J9" s="51">
        <f t="shared" si="2"/>
        <v>0.004859953703703704</v>
      </c>
      <c r="K9" s="50"/>
    </row>
    <row r="10" spans="1:11" ht="12">
      <c r="A10" s="2">
        <v>8</v>
      </c>
      <c r="B10" s="46" t="s">
        <v>38</v>
      </c>
      <c r="C10" s="55">
        <f t="shared" si="0"/>
        <v>0.0497337962962963</v>
      </c>
      <c r="D10" s="15">
        <f t="shared" si="1"/>
        <v>90</v>
      </c>
      <c r="E10" s="42">
        <v>1</v>
      </c>
      <c r="F10" s="17">
        <v>8</v>
      </c>
      <c r="G10" s="46" t="s">
        <v>23</v>
      </c>
      <c r="H10" s="73" t="s">
        <v>53</v>
      </c>
      <c r="I10" s="19">
        <v>93</v>
      </c>
      <c r="J10" s="51">
        <f t="shared" si="2"/>
        <v>0.004885416666666666</v>
      </c>
      <c r="K10" s="50"/>
    </row>
    <row r="11" spans="1:11" ht="12">
      <c r="A11" s="16">
        <v>1</v>
      </c>
      <c r="B11" s="44" t="s">
        <v>26</v>
      </c>
      <c r="C11" s="54" t="str">
        <f t="shared" si="0"/>
        <v>1:09:04</v>
      </c>
      <c r="D11" s="16">
        <f t="shared" si="1"/>
        <v>95</v>
      </c>
      <c r="E11" s="25">
        <v>2</v>
      </c>
      <c r="F11" s="17">
        <v>9</v>
      </c>
      <c r="G11" s="46" t="s">
        <v>44</v>
      </c>
      <c r="H11" s="73" t="s">
        <v>54</v>
      </c>
      <c r="I11" s="19">
        <v>92</v>
      </c>
      <c r="J11" s="51">
        <f t="shared" si="2"/>
        <v>0.00491087962962963</v>
      </c>
      <c r="K11" s="50"/>
    </row>
    <row r="12" spans="1:11" ht="12">
      <c r="A12" s="17">
        <v>2</v>
      </c>
      <c r="B12" s="46" t="s">
        <v>44</v>
      </c>
      <c r="C12" s="55" t="str">
        <f t="shared" si="0"/>
        <v>1:10:43</v>
      </c>
      <c r="D12" s="17">
        <f t="shared" si="1"/>
        <v>92</v>
      </c>
      <c r="E12" s="21">
        <v>2</v>
      </c>
      <c r="F12" s="17">
        <v>10</v>
      </c>
      <c r="G12" s="46" t="s">
        <v>82</v>
      </c>
      <c r="H12" s="73" t="s">
        <v>55</v>
      </c>
      <c r="I12" s="19">
        <v>91</v>
      </c>
      <c r="J12" s="51">
        <f t="shared" si="2"/>
        <v>0.004938657407407407</v>
      </c>
      <c r="K12" s="50"/>
    </row>
    <row r="13" spans="1:11" ht="12">
      <c r="A13" s="17">
        <v>3</v>
      </c>
      <c r="B13" s="46" t="s">
        <v>82</v>
      </c>
      <c r="C13" s="55" t="str">
        <f t="shared" si="0"/>
        <v>1:11:07</v>
      </c>
      <c r="D13" s="17">
        <f t="shared" si="1"/>
        <v>91</v>
      </c>
      <c r="E13" s="21">
        <v>2</v>
      </c>
      <c r="F13" s="17">
        <v>11</v>
      </c>
      <c r="G13" s="46" t="s">
        <v>38</v>
      </c>
      <c r="H13" s="73">
        <v>0.0497337962962963</v>
      </c>
      <c r="I13" s="19">
        <v>90</v>
      </c>
      <c r="J13" s="51">
        <f t="shared" si="2"/>
        <v>0.00497337962962963</v>
      </c>
      <c r="K13" s="50"/>
    </row>
    <row r="14" spans="1:11" ht="12">
      <c r="A14" s="17">
        <v>4</v>
      </c>
      <c r="B14" s="46" t="s">
        <v>83</v>
      </c>
      <c r="C14" s="55" t="str">
        <f t="shared" si="0"/>
        <v>1:13:34</v>
      </c>
      <c r="D14" s="17">
        <f t="shared" si="1"/>
        <v>89</v>
      </c>
      <c r="E14" s="21">
        <v>2</v>
      </c>
      <c r="F14" s="17">
        <v>12</v>
      </c>
      <c r="G14" s="46" t="s">
        <v>83</v>
      </c>
      <c r="H14" s="73" t="s">
        <v>56</v>
      </c>
      <c r="I14" s="19">
        <v>89</v>
      </c>
      <c r="J14" s="51">
        <f t="shared" si="2"/>
        <v>0.005108796296296297</v>
      </c>
      <c r="K14" s="50"/>
    </row>
    <row r="15" spans="1:11" ht="12">
      <c r="A15" s="17">
        <v>5</v>
      </c>
      <c r="B15" s="46" t="s">
        <v>84</v>
      </c>
      <c r="C15" s="55" t="str">
        <f t="shared" si="0"/>
        <v>1:14:16</v>
      </c>
      <c r="D15" s="17">
        <f t="shared" si="1"/>
        <v>88</v>
      </c>
      <c r="E15" s="21">
        <v>2</v>
      </c>
      <c r="F15" s="17">
        <v>13</v>
      </c>
      <c r="G15" s="46" t="s">
        <v>84</v>
      </c>
      <c r="H15" s="73" t="s">
        <v>57</v>
      </c>
      <c r="I15" s="19">
        <v>88</v>
      </c>
      <c r="J15" s="51">
        <f t="shared" si="2"/>
        <v>0.005157407407407407</v>
      </c>
      <c r="K15" s="50"/>
    </row>
    <row r="16" spans="1:11" ht="12">
      <c r="A16" s="17">
        <v>6</v>
      </c>
      <c r="B16" s="46" t="s">
        <v>93</v>
      </c>
      <c r="C16" s="55" t="str">
        <f t="shared" si="0"/>
        <v>1:14:47</v>
      </c>
      <c r="D16" s="17">
        <f t="shared" si="1"/>
        <v>87</v>
      </c>
      <c r="E16" s="21">
        <v>2</v>
      </c>
      <c r="F16" s="17">
        <v>14</v>
      </c>
      <c r="G16" s="46" t="s">
        <v>93</v>
      </c>
      <c r="H16" s="73" t="s">
        <v>58</v>
      </c>
      <c r="I16" s="19">
        <v>87</v>
      </c>
      <c r="J16" s="51">
        <f t="shared" si="2"/>
        <v>0.005193287037037036</v>
      </c>
      <c r="K16" s="50"/>
    </row>
    <row r="17" spans="1:11" ht="12">
      <c r="A17" s="10">
        <v>7</v>
      </c>
      <c r="B17" s="47" t="s">
        <v>94</v>
      </c>
      <c r="C17" s="56" t="str">
        <f t="shared" si="0"/>
        <v>1:15:31</v>
      </c>
      <c r="D17" s="10">
        <f t="shared" si="1"/>
        <v>86</v>
      </c>
      <c r="E17" s="42">
        <v>2</v>
      </c>
      <c r="F17" s="17">
        <v>15</v>
      </c>
      <c r="G17" s="46" t="s">
        <v>94</v>
      </c>
      <c r="H17" s="73" t="s">
        <v>59</v>
      </c>
      <c r="I17" s="19">
        <v>86</v>
      </c>
      <c r="J17" s="51">
        <f t="shared" si="2"/>
        <v>0.005244212962962963</v>
      </c>
      <c r="K17" s="50"/>
    </row>
    <row r="18" spans="1:11" ht="12">
      <c r="A18" s="16">
        <v>1</v>
      </c>
      <c r="B18" s="44" t="s">
        <v>34</v>
      </c>
      <c r="C18" s="54" t="str">
        <f t="shared" si="0"/>
        <v>1:16:32</v>
      </c>
      <c r="D18" s="16">
        <f t="shared" si="1"/>
        <v>85</v>
      </c>
      <c r="E18" s="25">
        <v>3</v>
      </c>
      <c r="F18" s="17">
        <v>16</v>
      </c>
      <c r="G18" s="46" t="s">
        <v>34</v>
      </c>
      <c r="H18" s="73" t="s">
        <v>60</v>
      </c>
      <c r="I18" s="19">
        <v>85</v>
      </c>
      <c r="J18" s="51">
        <f t="shared" si="2"/>
        <v>0.005314814814814815</v>
      </c>
      <c r="K18" s="50"/>
    </row>
    <row r="19" spans="1:11" ht="12">
      <c r="A19" s="17">
        <v>2</v>
      </c>
      <c r="B19" s="46" t="s">
        <v>28</v>
      </c>
      <c r="C19" s="55" t="str">
        <f t="shared" si="0"/>
        <v>1:18:23</v>
      </c>
      <c r="D19" s="17">
        <f t="shared" si="1"/>
        <v>84</v>
      </c>
      <c r="E19" s="22">
        <v>3</v>
      </c>
      <c r="F19" s="17">
        <v>17</v>
      </c>
      <c r="G19" s="46" t="s">
        <v>28</v>
      </c>
      <c r="H19" s="73" t="s">
        <v>61</v>
      </c>
      <c r="I19" s="19">
        <v>84</v>
      </c>
      <c r="J19" s="51">
        <f t="shared" si="2"/>
        <v>0.005443287037037036</v>
      </c>
      <c r="K19" s="50"/>
    </row>
    <row r="20" spans="1:11" ht="12">
      <c r="A20" s="17">
        <v>3</v>
      </c>
      <c r="B20" s="46" t="s">
        <v>32</v>
      </c>
      <c r="C20" s="55" t="str">
        <f t="shared" si="0"/>
        <v>1:18:25</v>
      </c>
      <c r="D20" s="17">
        <f t="shared" si="1"/>
        <v>83</v>
      </c>
      <c r="E20" s="22">
        <v>3</v>
      </c>
      <c r="F20" s="17">
        <v>18</v>
      </c>
      <c r="G20" s="46" t="s">
        <v>32</v>
      </c>
      <c r="H20" s="73" t="s">
        <v>62</v>
      </c>
      <c r="I20" s="19">
        <v>83</v>
      </c>
      <c r="J20" s="51">
        <f t="shared" si="2"/>
        <v>0.0054456018518518525</v>
      </c>
      <c r="K20" s="50"/>
    </row>
    <row r="21" spans="1:11" ht="12">
      <c r="A21" s="10">
        <v>4</v>
      </c>
      <c r="B21" s="47" t="s">
        <v>98</v>
      </c>
      <c r="C21" s="76" t="str">
        <f t="shared" si="0"/>
        <v>1:21:00</v>
      </c>
      <c r="D21" s="10">
        <f t="shared" si="1"/>
        <v>80</v>
      </c>
      <c r="E21" s="23">
        <v>3</v>
      </c>
      <c r="F21" s="17">
        <v>19</v>
      </c>
      <c r="G21" s="46" t="s">
        <v>95</v>
      </c>
      <c r="H21" s="73" t="s">
        <v>63</v>
      </c>
      <c r="I21" s="19">
        <v>82</v>
      </c>
      <c r="J21" s="51">
        <f t="shared" si="2"/>
        <v>0.005472222222222223</v>
      </c>
      <c r="K21" s="50"/>
    </row>
    <row r="22" spans="1:11" ht="12">
      <c r="A22" s="16">
        <v>1</v>
      </c>
      <c r="B22" s="44" t="s">
        <v>95</v>
      </c>
      <c r="C22" s="54" t="str">
        <f t="shared" si="0"/>
        <v>1:18:48</v>
      </c>
      <c r="D22" s="16">
        <f t="shared" si="1"/>
        <v>82</v>
      </c>
      <c r="E22" s="27">
        <v>4</v>
      </c>
      <c r="F22" s="17">
        <v>20</v>
      </c>
      <c r="G22" s="46" t="s">
        <v>45</v>
      </c>
      <c r="H22" s="73" t="s">
        <v>64</v>
      </c>
      <c r="I22" s="19">
        <v>81</v>
      </c>
      <c r="J22" s="51">
        <f t="shared" si="2"/>
        <v>0.005604166666666666</v>
      </c>
      <c r="K22" s="50"/>
    </row>
    <row r="23" spans="1:11" ht="12">
      <c r="A23" s="17">
        <v>2</v>
      </c>
      <c r="B23" s="46" t="s">
        <v>45</v>
      </c>
      <c r="C23" s="55" t="str">
        <f t="shared" si="0"/>
        <v>1:20:42</v>
      </c>
      <c r="D23" s="17">
        <f t="shared" si="1"/>
        <v>81</v>
      </c>
      <c r="E23" s="22">
        <v>4</v>
      </c>
      <c r="F23" s="17">
        <v>21</v>
      </c>
      <c r="G23" s="46" t="s">
        <v>98</v>
      </c>
      <c r="H23" s="73" t="s">
        <v>65</v>
      </c>
      <c r="I23" s="19">
        <v>80</v>
      </c>
      <c r="J23" s="51">
        <f t="shared" si="2"/>
        <v>0.005625</v>
      </c>
      <c r="K23" s="50"/>
    </row>
    <row r="24" spans="1:11" ht="12">
      <c r="A24" s="17">
        <v>4</v>
      </c>
      <c r="B24" s="46" t="s">
        <v>35</v>
      </c>
      <c r="C24" s="55" t="str">
        <f t="shared" si="0"/>
        <v>1:21:28</v>
      </c>
      <c r="D24" s="17">
        <f t="shared" si="1"/>
        <v>79</v>
      </c>
      <c r="E24" s="22">
        <v>4</v>
      </c>
      <c r="F24" s="17">
        <v>22</v>
      </c>
      <c r="G24" s="46" t="s">
        <v>35</v>
      </c>
      <c r="H24" s="73" t="s">
        <v>66</v>
      </c>
      <c r="I24" s="19">
        <v>79</v>
      </c>
      <c r="J24" s="51">
        <f t="shared" si="2"/>
        <v>0.005657407407407408</v>
      </c>
      <c r="K24" s="50"/>
    </row>
    <row r="25" spans="1:11" ht="12">
      <c r="A25" s="20">
        <v>5</v>
      </c>
      <c r="B25" s="46" t="s">
        <v>39</v>
      </c>
      <c r="C25" s="55" t="str">
        <f t="shared" si="0"/>
        <v>1:25:56</v>
      </c>
      <c r="D25" s="17">
        <f t="shared" si="1"/>
        <v>76</v>
      </c>
      <c r="E25" s="22">
        <v>4</v>
      </c>
      <c r="F25" s="17">
        <v>23</v>
      </c>
      <c r="G25" s="46" t="s">
        <v>85</v>
      </c>
      <c r="H25" s="73">
        <v>0.05755787037037038</v>
      </c>
      <c r="I25" s="19">
        <v>78</v>
      </c>
      <c r="J25" s="51">
        <f t="shared" si="2"/>
        <v>0.0057557870370370376</v>
      </c>
      <c r="K25" s="50"/>
    </row>
    <row r="26" spans="1:11" ht="12">
      <c r="A26" s="17">
        <v>6</v>
      </c>
      <c r="B26" s="46" t="s">
        <v>97</v>
      </c>
      <c r="C26" s="55" t="str">
        <f t="shared" si="0"/>
        <v>1:26:03</v>
      </c>
      <c r="D26" s="17">
        <f t="shared" si="1"/>
        <v>75</v>
      </c>
      <c r="E26" s="22">
        <v>4</v>
      </c>
      <c r="F26" s="17">
        <v>24</v>
      </c>
      <c r="G26" s="46" t="s">
        <v>36</v>
      </c>
      <c r="H26" s="73" t="s">
        <v>67</v>
      </c>
      <c r="I26" s="19">
        <v>77</v>
      </c>
      <c r="J26" s="51">
        <f t="shared" si="2"/>
        <v>0.005893518518518518</v>
      </c>
      <c r="K26" s="50"/>
    </row>
    <row r="27" spans="1:11" ht="12">
      <c r="A27" s="17">
        <v>7</v>
      </c>
      <c r="B27" s="46" t="s">
        <v>87</v>
      </c>
      <c r="C27" s="55" t="str">
        <f t="shared" si="0"/>
        <v>1:30:10</v>
      </c>
      <c r="D27" s="17">
        <f t="shared" si="1"/>
        <v>72</v>
      </c>
      <c r="E27" s="22">
        <v>4</v>
      </c>
      <c r="F27" s="17">
        <v>25</v>
      </c>
      <c r="G27" s="46" t="s">
        <v>39</v>
      </c>
      <c r="H27" s="73" t="s">
        <v>68</v>
      </c>
      <c r="I27" s="19">
        <v>76</v>
      </c>
      <c r="J27" s="51">
        <f t="shared" si="2"/>
        <v>0.005967592592592593</v>
      </c>
      <c r="K27" s="50"/>
    </row>
    <row r="28" spans="1:11" ht="12">
      <c r="A28" s="10">
        <v>8</v>
      </c>
      <c r="B28" s="47" t="s">
        <v>37</v>
      </c>
      <c r="C28" s="56">
        <f t="shared" si="0"/>
        <v>0.06356481481481481</v>
      </c>
      <c r="D28" s="10">
        <f t="shared" si="1"/>
        <v>70</v>
      </c>
      <c r="E28" s="23">
        <v>4</v>
      </c>
      <c r="F28" s="17">
        <v>26</v>
      </c>
      <c r="G28" s="46" t="s">
        <v>97</v>
      </c>
      <c r="H28" s="73" t="s">
        <v>69</v>
      </c>
      <c r="I28" s="19">
        <v>75</v>
      </c>
      <c r="J28" s="51">
        <f t="shared" si="2"/>
        <v>0.005975694444444444</v>
      </c>
      <c r="K28" s="50"/>
    </row>
    <row r="29" spans="1:11" ht="12">
      <c r="A29" s="26">
        <v>1</v>
      </c>
      <c r="B29" s="44" t="s">
        <v>85</v>
      </c>
      <c r="C29" s="54">
        <f t="shared" si="0"/>
        <v>0.05755787037037038</v>
      </c>
      <c r="D29" s="16">
        <f t="shared" si="1"/>
        <v>78</v>
      </c>
      <c r="E29" s="27">
        <v>5</v>
      </c>
      <c r="F29" s="17">
        <v>27</v>
      </c>
      <c r="G29" s="46" t="s">
        <v>91</v>
      </c>
      <c r="H29" s="73" t="s">
        <v>70</v>
      </c>
      <c r="I29" s="19">
        <v>74</v>
      </c>
      <c r="J29" s="51">
        <f t="shared" si="2"/>
        <v>0.005982638888888889</v>
      </c>
      <c r="K29" s="50"/>
    </row>
    <row r="30" spans="1:11" ht="12">
      <c r="A30" s="20">
        <v>2</v>
      </c>
      <c r="B30" s="46" t="s">
        <v>36</v>
      </c>
      <c r="C30" s="55" t="str">
        <f t="shared" si="0"/>
        <v>1:24:52</v>
      </c>
      <c r="D30" s="17">
        <f t="shared" si="1"/>
        <v>77</v>
      </c>
      <c r="E30" s="22">
        <v>5</v>
      </c>
      <c r="F30" s="17">
        <v>28</v>
      </c>
      <c r="G30" s="46" t="s">
        <v>86</v>
      </c>
      <c r="H30" s="73" t="s">
        <v>71</v>
      </c>
      <c r="I30" s="19">
        <v>73</v>
      </c>
      <c r="J30" s="51">
        <f t="shared" si="2"/>
        <v>0.0062037037037037035</v>
      </c>
      <c r="K30" s="50"/>
    </row>
    <row r="31" spans="1:11" ht="12">
      <c r="A31" s="17">
        <v>3</v>
      </c>
      <c r="B31" s="46" t="s">
        <v>91</v>
      </c>
      <c r="C31" s="55" t="str">
        <f t="shared" si="0"/>
        <v>1:26:09</v>
      </c>
      <c r="D31" s="17">
        <f t="shared" si="1"/>
        <v>74</v>
      </c>
      <c r="E31" s="22">
        <v>5</v>
      </c>
      <c r="F31" s="17">
        <v>29</v>
      </c>
      <c r="G31" s="46" t="s">
        <v>87</v>
      </c>
      <c r="H31" s="73" t="s">
        <v>72</v>
      </c>
      <c r="I31" s="19">
        <v>72</v>
      </c>
      <c r="J31" s="51">
        <f t="shared" si="2"/>
        <v>0.006261574074074074</v>
      </c>
      <c r="K31" s="50"/>
    </row>
    <row r="32" spans="1:11" ht="12">
      <c r="A32" s="17">
        <v>4</v>
      </c>
      <c r="B32" s="46" t="s">
        <v>86</v>
      </c>
      <c r="C32" s="55" t="str">
        <f t="shared" si="0"/>
        <v>1:29:20</v>
      </c>
      <c r="D32" s="17">
        <f t="shared" si="1"/>
        <v>73</v>
      </c>
      <c r="E32" s="22">
        <v>5</v>
      </c>
      <c r="F32" s="17">
        <v>30</v>
      </c>
      <c r="G32" s="46" t="s">
        <v>88</v>
      </c>
      <c r="H32" s="73" t="s">
        <v>73</v>
      </c>
      <c r="I32" s="19">
        <v>71</v>
      </c>
      <c r="J32" s="51">
        <f t="shared" si="2"/>
        <v>0.006276620370370372</v>
      </c>
      <c r="K32" s="50"/>
    </row>
    <row r="33" spans="1:11" ht="12">
      <c r="A33" s="17">
        <v>5</v>
      </c>
      <c r="B33" s="46" t="s">
        <v>88</v>
      </c>
      <c r="C33" s="55" t="str">
        <f t="shared" si="0"/>
        <v>1:30:23</v>
      </c>
      <c r="D33" s="17">
        <f t="shared" si="1"/>
        <v>71</v>
      </c>
      <c r="E33" s="22">
        <v>5</v>
      </c>
      <c r="F33" s="17">
        <v>31</v>
      </c>
      <c r="G33" s="46" t="s">
        <v>37</v>
      </c>
      <c r="H33" s="73">
        <v>0.06356481481481481</v>
      </c>
      <c r="I33" s="19">
        <v>70</v>
      </c>
      <c r="J33" s="51">
        <f t="shared" si="2"/>
        <v>0.006356481481481481</v>
      </c>
      <c r="K33" s="50"/>
    </row>
    <row r="34" spans="1:11" ht="12">
      <c r="A34" s="10">
        <v>6</v>
      </c>
      <c r="B34" s="47" t="s">
        <v>92</v>
      </c>
      <c r="C34" s="56" t="str">
        <f t="shared" si="0"/>
        <v>1:32:44</v>
      </c>
      <c r="D34" s="10">
        <f t="shared" si="1"/>
        <v>69</v>
      </c>
      <c r="E34" s="23">
        <v>5</v>
      </c>
      <c r="F34" s="17">
        <v>32</v>
      </c>
      <c r="G34" s="46" t="s">
        <v>92</v>
      </c>
      <c r="H34" s="73" t="s">
        <v>74</v>
      </c>
      <c r="I34" s="19">
        <v>69</v>
      </c>
      <c r="J34" s="51">
        <f t="shared" si="2"/>
        <v>0.006439814814814815</v>
      </c>
      <c r="K34" s="50"/>
    </row>
    <row r="35" spans="1:11" ht="12">
      <c r="A35" s="16">
        <v>1</v>
      </c>
      <c r="B35" s="44" t="s">
        <v>40</v>
      </c>
      <c r="C35" s="54">
        <f t="shared" si="0"/>
        <v>0.06658564814814814</v>
      </c>
      <c r="D35" s="16">
        <f t="shared" si="1"/>
        <v>68</v>
      </c>
      <c r="E35" s="27">
        <v>6</v>
      </c>
      <c r="F35" s="17">
        <v>33</v>
      </c>
      <c r="G35" s="46" t="s">
        <v>40</v>
      </c>
      <c r="H35" s="73">
        <v>0.06658564814814814</v>
      </c>
      <c r="I35" s="19">
        <v>68</v>
      </c>
      <c r="J35" s="51">
        <f aca="true" t="shared" si="3" ref="J35:J40">H35/J$1</f>
        <v>0.006658564814814814</v>
      </c>
      <c r="K35" s="50"/>
    </row>
    <row r="36" spans="1:11" ht="12">
      <c r="A36" s="10">
        <v>2</v>
      </c>
      <c r="B36" s="47" t="s">
        <v>89</v>
      </c>
      <c r="C36" s="56" t="str">
        <f t="shared" si="0"/>
        <v>1:39:15</v>
      </c>
      <c r="D36" s="10">
        <f t="shared" si="1"/>
        <v>67</v>
      </c>
      <c r="E36" s="23">
        <v>6</v>
      </c>
      <c r="F36" s="17">
        <v>34</v>
      </c>
      <c r="G36" s="46" t="s">
        <v>89</v>
      </c>
      <c r="H36" s="73" t="s">
        <v>75</v>
      </c>
      <c r="I36" s="19">
        <v>67</v>
      </c>
      <c r="J36" s="51">
        <f t="shared" si="3"/>
        <v>0.006892361111111111</v>
      </c>
      <c r="K36" s="50"/>
    </row>
    <row r="37" spans="1:11" ht="12">
      <c r="A37" s="16">
        <v>1</v>
      </c>
      <c r="B37" s="44" t="s">
        <v>90</v>
      </c>
      <c r="C37" s="54" t="str">
        <f t="shared" si="0"/>
        <v>1:46:35</v>
      </c>
      <c r="D37" s="16">
        <f t="shared" si="1"/>
        <v>66</v>
      </c>
      <c r="E37" s="27">
        <v>6</v>
      </c>
      <c r="F37" s="17">
        <v>35</v>
      </c>
      <c r="G37" s="46" t="s">
        <v>90</v>
      </c>
      <c r="H37" s="73" t="s">
        <v>76</v>
      </c>
      <c r="I37" s="19">
        <v>66</v>
      </c>
      <c r="J37" s="51">
        <f t="shared" si="3"/>
        <v>0.007401620370370371</v>
      </c>
      <c r="K37" s="50"/>
    </row>
    <row r="38" spans="1:11" ht="12">
      <c r="A38" s="17">
        <v>2</v>
      </c>
      <c r="B38" s="46" t="s">
        <v>42</v>
      </c>
      <c r="C38" s="55" t="str">
        <f t="shared" si="0"/>
        <v>1:46:35</v>
      </c>
      <c r="D38" s="17">
        <f t="shared" si="1"/>
        <v>65</v>
      </c>
      <c r="E38" s="22">
        <v>7</v>
      </c>
      <c r="F38" s="17">
        <v>36</v>
      </c>
      <c r="G38" s="46" t="s">
        <v>42</v>
      </c>
      <c r="H38" s="73" t="s">
        <v>76</v>
      </c>
      <c r="I38" s="19">
        <v>65</v>
      </c>
      <c r="J38" s="51">
        <f t="shared" si="3"/>
        <v>0.007401620370370371</v>
      </c>
      <c r="K38" s="50"/>
    </row>
    <row r="39" spans="1:11" ht="12">
      <c r="A39" s="17">
        <v>3</v>
      </c>
      <c r="B39" s="46" t="s">
        <v>41</v>
      </c>
      <c r="C39" s="55" t="str">
        <f t="shared" si="0"/>
        <v>1:49:46</v>
      </c>
      <c r="D39" s="17">
        <f t="shared" si="1"/>
        <v>64</v>
      </c>
      <c r="E39" s="22">
        <v>7</v>
      </c>
      <c r="F39" s="17">
        <v>37</v>
      </c>
      <c r="G39" s="46" t="s">
        <v>41</v>
      </c>
      <c r="H39" s="73" t="s">
        <v>77</v>
      </c>
      <c r="I39" s="19">
        <v>64</v>
      </c>
      <c r="J39" s="51">
        <f t="shared" si="3"/>
        <v>0.0076226851851851855</v>
      </c>
      <c r="K39" s="50"/>
    </row>
    <row r="40" spans="1:11" ht="12">
      <c r="A40" s="10">
        <v>4</v>
      </c>
      <c r="B40" s="47" t="s">
        <v>96</v>
      </c>
      <c r="C40" s="56" t="str">
        <f t="shared" si="0"/>
        <v>1:57:47</v>
      </c>
      <c r="D40" s="10">
        <f t="shared" si="1"/>
        <v>63</v>
      </c>
      <c r="E40" s="23">
        <v>7</v>
      </c>
      <c r="F40" s="10">
        <v>38</v>
      </c>
      <c r="G40" s="47" t="s">
        <v>96</v>
      </c>
      <c r="H40" s="74" t="s">
        <v>78</v>
      </c>
      <c r="I40" s="39">
        <v>63</v>
      </c>
      <c r="J40" s="52">
        <f t="shared" si="3"/>
        <v>0.008179398148148147</v>
      </c>
      <c r="K40" s="50"/>
    </row>
    <row r="41" ht="10.5" customHeight="1">
      <c r="K41" s="48"/>
    </row>
    <row r="42" ht="10.5" customHeight="1">
      <c r="K42" s="48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A1" sqref="A1:I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4.57421875" style="45" customWidth="1"/>
    <col min="12" max="16384" width="13.57421875" style="1" customWidth="1"/>
  </cols>
  <sheetData>
    <row r="1" spans="1:11" s="6" customFormat="1" ht="18.75" customHeight="1">
      <c r="A1" s="132" t="s">
        <v>249</v>
      </c>
      <c r="B1" s="133"/>
      <c r="C1" s="133"/>
      <c r="D1" s="133"/>
      <c r="E1" s="133"/>
      <c r="F1" s="133"/>
      <c r="G1" s="133"/>
      <c r="H1" s="133"/>
      <c r="I1" s="133"/>
      <c r="J1" s="70">
        <v>3.45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">
      <c r="A3" s="26">
        <v>1</v>
      </c>
      <c r="B3" s="114" t="s">
        <v>150</v>
      </c>
      <c r="C3" s="54">
        <f aca="true" t="shared" si="0" ref="C3:C41">VLOOKUP($B3,$G$2:$I$41,2,FALSE)</f>
        <v>0.014895833333333332</v>
      </c>
      <c r="D3" s="18">
        <f aca="true" t="shared" si="1" ref="D3:D41">VLOOKUP($B3,$G$2:$I$41,3,FALSE)</f>
        <v>100</v>
      </c>
      <c r="E3" s="25">
        <v>1</v>
      </c>
      <c r="F3" s="16">
        <v>1</v>
      </c>
      <c r="G3" s="114" t="s">
        <v>150</v>
      </c>
      <c r="H3" s="117">
        <v>0.014895833333333332</v>
      </c>
      <c r="I3" s="31">
        <v>100</v>
      </c>
      <c r="J3" s="78">
        <f aca="true" t="shared" si="2" ref="J3:J41">H3/J$1</f>
        <v>0.004317632850241546</v>
      </c>
      <c r="K3" s="50" t="s">
        <v>154</v>
      </c>
    </row>
    <row r="4" spans="1:11" ht="12">
      <c r="A4" s="20">
        <v>2</v>
      </c>
      <c r="B4" s="115" t="s">
        <v>222</v>
      </c>
      <c r="C4" s="55">
        <f t="shared" si="0"/>
        <v>0.015046296296296295</v>
      </c>
      <c r="D4" s="15">
        <f t="shared" si="1"/>
        <v>99</v>
      </c>
      <c r="E4" s="21">
        <v>1</v>
      </c>
      <c r="F4" s="17">
        <v>2</v>
      </c>
      <c r="G4" s="115" t="s">
        <v>222</v>
      </c>
      <c r="H4" s="118">
        <v>0.015046296296296295</v>
      </c>
      <c r="I4" s="19">
        <v>99</v>
      </c>
      <c r="J4" s="80">
        <f t="shared" si="2"/>
        <v>0.004361245303274288</v>
      </c>
      <c r="K4" s="50" t="s">
        <v>216</v>
      </c>
    </row>
    <row r="5" spans="1:11" ht="12">
      <c r="A5" s="20">
        <v>3</v>
      </c>
      <c r="B5" s="115" t="s">
        <v>99</v>
      </c>
      <c r="C5" s="55">
        <f t="shared" si="0"/>
        <v>0.016041666666666666</v>
      </c>
      <c r="D5" s="15">
        <f t="shared" si="1"/>
        <v>98</v>
      </c>
      <c r="E5" s="21">
        <v>1</v>
      </c>
      <c r="F5" s="17">
        <v>3</v>
      </c>
      <c r="G5" s="115" t="s">
        <v>99</v>
      </c>
      <c r="H5" s="118">
        <v>0.016041666666666666</v>
      </c>
      <c r="I5" s="19">
        <v>98</v>
      </c>
      <c r="J5" s="80">
        <f t="shared" si="2"/>
        <v>0.00464975845410628</v>
      </c>
      <c r="K5" s="50"/>
    </row>
    <row r="6" spans="1:11" ht="12">
      <c r="A6" s="20">
        <v>4</v>
      </c>
      <c r="B6" s="115" t="s">
        <v>149</v>
      </c>
      <c r="C6" s="55">
        <f t="shared" si="0"/>
        <v>0.016666666666666666</v>
      </c>
      <c r="D6" s="15">
        <f t="shared" si="1"/>
        <v>96</v>
      </c>
      <c r="E6" s="21">
        <v>1</v>
      </c>
      <c r="F6" s="17">
        <v>4</v>
      </c>
      <c r="G6" s="115" t="s">
        <v>127</v>
      </c>
      <c r="H6" s="118">
        <v>0.016087962962962964</v>
      </c>
      <c r="I6" s="19">
        <v>97</v>
      </c>
      <c r="J6" s="80">
        <f t="shared" si="2"/>
        <v>0.004663177670424047</v>
      </c>
      <c r="K6" s="50"/>
    </row>
    <row r="7" spans="1:11" ht="12">
      <c r="A7" s="20">
        <v>5</v>
      </c>
      <c r="B7" s="115" t="s">
        <v>242</v>
      </c>
      <c r="C7" s="55">
        <f t="shared" si="0"/>
        <v>0.019791666666666666</v>
      </c>
      <c r="D7" s="15">
        <f t="shared" si="1"/>
        <v>83</v>
      </c>
      <c r="E7" s="21">
        <v>1</v>
      </c>
      <c r="F7" s="17">
        <v>5</v>
      </c>
      <c r="G7" s="115" t="s">
        <v>149</v>
      </c>
      <c r="H7" s="118">
        <v>0.016666666666666666</v>
      </c>
      <c r="I7" s="19">
        <v>96</v>
      </c>
      <c r="J7" s="80">
        <f t="shared" si="2"/>
        <v>0.004830917874396135</v>
      </c>
      <c r="K7" s="50"/>
    </row>
    <row r="8" spans="1:11" ht="12">
      <c r="A8" s="26">
        <v>1</v>
      </c>
      <c r="B8" s="114" t="s">
        <v>127</v>
      </c>
      <c r="C8" s="54">
        <f t="shared" si="0"/>
        <v>0.016087962962962964</v>
      </c>
      <c r="D8" s="18">
        <f t="shared" si="1"/>
        <v>97</v>
      </c>
      <c r="E8" s="25">
        <v>2</v>
      </c>
      <c r="F8" s="17">
        <v>6</v>
      </c>
      <c r="G8" s="115" t="s">
        <v>211</v>
      </c>
      <c r="H8" s="118">
        <v>0.017083333333333336</v>
      </c>
      <c r="I8" s="19">
        <v>95</v>
      </c>
      <c r="J8" s="80">
        <f t="shared" si="2"/>
        <v>0.004951690821256039</v>
      </c>
      <c r="K8" s="50"/>
    </row>
    <row r="9" spans="1:11" ht="12">
      <c r="A9" s="17">
        <v>2</v>
      </c>
      <c r="B9" s="115" t="s">
        <v>211</v>
      </c>
      <c r="C9" s="55">
        <f t="shared" si="0"/>
        <v>0.017083333333333336</v>
      </c>
      <c r="D9" s="17">
        <f t="shared" si="1"/>
        <v>95</v>
      </c>
      <c r="E9" s="21">
        <v>2</v>
      </c>
      <c r="F9" s="17">
        <v>7</v>
      </c>
      <c r="G9" s="115" t="s">
        <v>132</v>
      </c>
      <c r="H9" s="118">
        <v>0.01744212962962963</v>
      </c>
      <c r="I9" s="19">
        <v>94</v>
      </c>
      <c r="J9" s="80">
        <f t="shared" si="2"/>
        <v>0.005055689747718733</v>
      </c>
      <c r="K9" s="50"/>
    </row>
    <row r="10" spans="1:11" ht="12">
      <c r="A10" s="17">
        <v>3</v>
      </c>
      <c r="B10" s="115" t="s">
        <v>132</v>
      </c>
      <c r="C10" s="55">
        <f t="shared" si="0"/>
        <v>0.01744212962962963</v>
      </c>
      <c r="D10" s="15">
        <f t="shared" si="1"/>
        <v>94</v>
      </c>
      <c r="E10" s="21">
        <v>2</v>
      </c>
      <c r="F10" s="17">
        <v>8</v>
      </c>
      <c r="G10" s="115" t="s">
        <v>105</v>
      </c>
      <c r="H10" s="118">
        <v>0.018055555555555557</v>
      </c>
      <c r="I10" s="19">
        <v>93</v>
      </c>
      <c r="J10" s="80">
        <f>H10/J$1</f>
        <v>0.005233494363929146</v>
      </c>
      <c r="K10" s="50"/>
    </row>
    <row r="11" spans="1:11" ht="12">
      <c r="A11" s="17">
        <v>4</v>
      </c>
      <c r="B11" s="115" t="s">
        <v>243</v>
      </c>
      <c r="C11" s="55">
        <f t="shared" si="0"/>
        <v>0.018078703703703704</v>
      </c>
      <c r="D11" s="17">
        <f t="shared" si="1"/>
        <v>92</v>
      </c>
      <c r="E11" s="21">
        <v>2</v>
      </c>
      <c r="F11" s="17">
        <v>9</v>
      </c>
      <c r="G11" s="115" t="s">
        <v>243</v>
      </c>
      <c r="H11" s="118">
        <v>0.018078703703703704</v>
      </c>
      <c r="I11" s="19">
        <v>92</v>
      </c>
      <c r="J11" s="80">
        <f aca="true" t="shared" si="3" ref="J11:J28">H11/J$1</f>
        <v>0.00524020397208803</v>
      </c>
      <c r="K11" s="50"/>
    </row>
    <row r="12" spans="1:11" ht="12">
      <c r="A12" s="17">
        <v>5</v>
      </c>
      <c r="B12" s="115" t="s">
        <v>153</v>
      </c>
      <c r="C12" s="55">
        <f t="shared" si="0"/>
        <v>0.01815972222222222</v>
      </c>
      <c r="D12" s="17">
        <f t="shared" si="1"/>
        <v>91</v>
      </c>
      <c r="E12" s="21">
        <v>2</v>
      </c>
      <c r="F12" s="17">
        <v>10</v>
      </c>
      <c r="G12" s="115" t="s">
        <v>153</v>
      </c>
      <c r="H12" s="118">
        <v>0.01815972222222222</v>
      </c>
      <c r="I12" s="19">
        <v>91</v>
      </c>
      <c r="J12" s="80">
        <f t="shared" si="3"/>
        <v>0.005263687600644122</v>
      </c>
      <c r="K12" s="50"/>
    </row>
    <row r="13" spans="1:11" ht="12">
      <c r="A13" s="10">
        <v>6</v>
      </c>
      <c r="B13" s="116" t="s">
        <v>102</v>
      </c>
      <c r="C13" s="56">
        <f t="shared" si="0"/>
        <v>0.01909722222222222</v>
      </c>
      <c r="D13" s="10">
        <f t="shared" si="1"/>
        <v>87</v>
      </c>
      <c r="E13" s="42">
        <v>2</v>
      </c>
      <c r="F13" s="17">
        <v>11</v>
      </c>
      <c r="G13" s="115" t="s">
        <v>155</v>
      </c>
      <c r="H13" s="118">
        <v>0.01834490740740741</v>
      </c>
      <c r="I13" s="19">
        <v>90</v>
      </c>
      <c r="J13" s="80">
        <f t="shared" si="3"/>
        <v>0.005317364465915191</v>
      </c>
      <c r="K13" s="50"/>
    </row>
    <row r="14" spans="1:11" ht="12">
      <c r="A14" s="16">
        <v>1</v>
      </c>
      <c r="B14" s="114" t="s">
        <v>105</v>
      </c>
      <c r="C14" s="54">
        <f t="shared" si="0"/>
        <v>0.018055555555555557</v>
      </c>
      <c r="D14" s="16">
        <f t="shared" si="1"/>
        <v>93</v>
      </c>
      <c r="E14" s="25">
        <v>3</v>
      </c>
      <c r="F14" s="17">
        <v>12</v>
      </c>
      <c r="G14" s="115" t="s">
        <v>106</v>
      </c>
      <c r="H14" s="118">
        <v>0.01851851851851852</v>
      </c>
      <c r="I14" s="19">
        <v>89</v>
      </c>
      <c r="J14" s="80">
        <f t="shared" si="3"/>
        <v>0.005367686527106817</v>
      </c>
      <c r="K14" s="50"/>
    </row>
    <row r="15" spans="1:11" ht="12">
      <c r="A15" s="17">
        <v>2</v>
      </c>
      <c r="B15" s="115" t="s">
        <v>155</v>
      </c>
      <c r="C15" s="55">
        <f t="shared" si="0"/>
        <v>0.01834490740740741</v>
      </c>
      <c r="D15" s="17">
        <f t="shared" si="1"/>
        <v>90</v>
      </c>
      <c r="E15" s="21">
        <v>3</v>
      </c>
      <c r="F15" s="17">
        <v>13</v>
      </c>
      <c r="G15" s="115" t="s">
        <v>157</v>
      </c>
      <c r="H15" s="118">
        <v>0.01898148148148148</v>
      </c>
      <c r="I15" s="19">
        <v>88</v>
      </c>
      <c r="J15" s="80">
        <f t="shared" si="3"/>
        <v>0.005501878690284487</v>
      </c>
      <c r="K15" s="50"/>
    </row>
    <row r="16" spans="1:11" ht="12">
      <c r="A16" s="17">
        <v>3</v>
      </c>
      <c r="B16" s="115" t="s">
        <v>106</v>
      </c>
      <c r="C16" s="55">
        <f t="shared" si="0"/>
        <v>0.01851851851851852</v>
      </c>
      <c r="D16" s="17">
        <f t="shared" si="1"/>
        <v>89</v>
      </c>
      <c r="E16" s="21">
        <v>3</v>
      </c>
      <c r="F16" s="17">
        <v>14</v>
      </c>
      <c r="G16" s="115" t="s">
        <v>102</v>
      </c>
      <c r="H16" s="118">
        <v>0.01909722222222222</v>
      </c>
      <c r="I16" s="19">
        <v>87</v>
      </c>
      <c r="J16" s="80">
        <f t="shared" si="3"/>
        <v>0.005535426731078904</v>
      </c>
      <c r="K16" s="50"/>
    </row>
    <row r="17" spans="1:11" ht="12">
      <c r="A17" s="17">
        <v>4</v>
      </c>
      <c r="B17" s="115" t="s">
        <v>158</v>
      </c>
      <c r="C17" s="55">
        <f t="shared" si="0"/>
        <v>0.019571759259259257</v>
      </c>
      <c r="D17" s="17">
        <f t="shared" si="1"/>
        <v>84</v>
      </c>
      <c r="E17" s="21">
        <v>3</v>
      </c>
      <c r="F17" s="17">
        <v>15</v>
      </c>
      <c r="G17" s="115" t="s">
        <v>159</v>
      </c>
      <c r="H17" s="118">
        <v>0.01920138888888889</v>
      </c>
      <c r="I17" s="19">
        <v>86</v>
      </c>
      <c r="J17" s="80">
        <f t="shared" si="3"/>
        <v>0.005565619967793881</v>
      </c>
      <c r="K17" s="50"/>
    </row>
    <row r="18" spans="1:11" ht="12">
      <c r="A18" s="10">
        <v>5</v>
      </c>
      <c r="B18" s="116" t="s">
        <v>107</v>
      </c>
      <c r="C18" s="56">
        <f t="shared" si="0"/>
        <v>0.021064814814814814</v>
      </c>
      <c r="D18" s="10">
        <f t="shared" si="1"/>
        <v>76</v>
      </c>
      <c r="E18" s="42">
        <v>3</v>
      </c>
      <c r="F18" s="17">
        <v>16</v>
      </c>
      <c r="G18" s="115" t="s">
        <v>219</v>
      </c>
      <c r="H18" s="118">
        <v>0.01954861111111111</v>
      </c>
      <c r="I18" s="19">
        <v>85</v>
      </c>
      <c r="J18" s="80">
        <f t="shared" si="3"/>
        <v>0.005666264090177133</v>
      </c>
      <c r="K18" s="50"/>
    </row>
    <row r="19" spans="1:11" ht="12">
      <c r="A19" s="16">
        <v>1</v>
      </c>
      <c r="B19" s="114" t="s">
        <v>157</v>
      </c>
      <c r="C19" s="54">
        <f t="shared" si="0"/>
        <v>0.01898148148148148</v>
      </c>
      <c r="D19" s="16">
        <f t="shared" si="1"/>
        <v>88</v>
      </c>
      <c r="E19" s="27">
        <v>4</v>
      </c>
      <c r="F19" s="17">
        <v>17</v>
      </c>
      <c r="G19" s="115" t="s">
        <v>158</v>
      </c>
      <c r="H19" s="118">
        <v>0.019571759259259257</v>
      </c>
      <c r="I19" s="19">
        <v>84</v>
      </c>
      <c r="J19" s="80">
        <f t="shared" si="3"/>
        <v>0.005672973698336016</v>
      </c>
      <c r="K19" s="50"/>
    </row>
    <row r="20" spans="1:11" ht="12">
      <c r="A20" s="17">
        <v>2</v>
      </c>
      <c r="B20" s="115" t="s">
        <v>159</v>
      </c>
      <c r="C20" s="55">
        <f t="shared" si="0"/>
        <v>0.01920138888888889</v>
      </c>
      <c r="D20" s="17">
        <f t="shared" si="1"/>
        <v>86</v>
      </c>
      <c r="E20" s="22">
        <v>4</v>
      </c>
      <c r="F20" s="17">
        <v>18</v>
      </c>
      <c r="G20" s="115" t="s">
        <v>242</v>
      </c>
      <c r="H20" s="118">
        <v>0.019791666666666666</v>
      </c>
      <c r="I20" s="19">
        <v>83</v>
      </c>
      <c r="J20" s="80">
        <f t="shared" si="3"/>
        <v>0.00573671497584541</v>
      </c>
      <c r="K20" s="50"/>
    </row>
    <row r="21" spans="1:11" ht="12">
      <c r="A21" s="17">
        <v>3</v>
      </c>
      <c r="B21" s="115" t="s">
        <v>128</v>
      </c>
      <c r="C21" s="55">
        <f t="shared" si="0"/>
        <v>0.02008101851851852</v>
      </c>
      <c r="D21" s="17">
        <f t="shared" si="1"/>
        <v>81</v>
      </c>
      <c r="E21" s="22">
        <v>4</v>
      </c>
      <c r="F21" s="17">
        <v>19</v>
      </c>
      <c r="G21" s="115" t="s">
        <v>135</v>
      </c>
      <c r="H21" s="118">
        <v>0.01986111111111111</v>
      </c>
      <c r="I21" s="19">
        <v>82</v>
      </c>
      <c r="J21" s="80">
        <f t="shared" si="3"/>
        <v>0.0057568438003220606</v>
      </c>
      <c r="K21" s="50"/>
    </row>
    <row r="22" spans="1:11" ht="12">
      <c r="A22" s="17">
        <v>4</v>
      </c>
      <c r="B22" s="115" t="s">
        <v>109</v>
      </c>
      <c r="C22" s="55">
        <f t="shared" si="0"/>
        <v>0.020381944444444446</v>
      </c>
      <c r="D22" s="17">
        <f t="shared" si="1"/>
        <v>79</v>
      </c>
      <c r="E22" s="22">
        <v>4</v>
      </c>
      <c r="F22" s="17">
        <v>20</v>
      </c>
      <c r="G22" s="115" t="s">
        <v>128</v>
      </c>
      <c r="H22" s="118">
        <v>0.02008101851851852</v>
      </c>
      <c r="I22" s="19">
        <v>81</v>
      </c>
      <c r="J22" s="80">
        <f t="shared" si="3"/>
        <v>0.0058205850778314545</v>
      </c>
      <c r="K22" s="50"/>
    </row>
    <row r="23" spans="1:11" ht="12">
      <c r="A23" s="17">
        <v>5</v>
      </c>
      <c r="B23" s="115" t="s">
        <v>113</v>
      </c>
      <c r="C23" s="55">
        <f t="shared" si="0"/>
        <v>0.020671296296296295</v>
      </c>
      <c r="D23" s="17">
        <f t="shared" si="1"/>
        <v>77</v>
      </c>
      <c r="E23" s="22">
        <v>4</v>
      </c>
      <c r="F23" s="17">
        <v>21</v>
      </c>
      <c r="G23" s="115" t="s">
        <v>160</v>
      </c>
      <c r="H23" s="118">
        <v>0.02021990740740741</v>
      </c>
      <c r="I23" s="19">
        <v>80</v>
      </c>
      <c r="J23" s="80">
        <f t="shared" si="3"/>
        <v>0.005860842726784755</v>
      </c>
      <c r="K23" s="50"/>
    </row>
    <row r="24" spans="1:11" ht="12">
      <c r="A24" s="17">
        <v>6</v>
      </c>
      <c r="B24" s="115" t="s">
        <v>162</v>
      </c>
      <c r="C24" s="55">
        <f t="shared" si="0"/>
        <v>0.021145833333333332</v>
      </c>
      <c r="D24" s="17">
        <f t="shared" si="1"/>
        <v>75</v>
      </c>
      <c r="E24" s="22">
        <v>4</v>
      </c>
      <c r="F24" s="17">
        <v>22</v>
      </c>
      <c r="G24" s="115" t="s">
        <v>109</v>
      </c>
      <c r="H24" s="118">
        <v>0.020381944444444446</v>
      </c>
      <c r="I24" s="19">
        <v>79</v>
      </c>
      <c r="J24" s="80">
        <f t="shared" si="3"/>
        <v>0.0059078099838969405</v>
      </c>
      <c r="K24" s="50"/>
    </row>
    <row r="25" spans="1:11" ht="12">
      <c r="A25" s="20">
        <v>7</v>
      </c>
      <c r="B25" s="115" t="s">
        <v>216</v>
      </c>
      <c r="C25" s="55">
        <f t="shared" si="0"/>
        <v>0.021435185185185186</v>
      </c>
      <c r="D25" s="17">
        <f t="shared" si="1"/>
        <v>74</v>
      </c>
      <c r="E25" s="22">
        <v>4</v>
      </c>
      <c r="F25" s="17">
        <v>23</v>
      </c>
      <c r="G25" s="115" t="s">
        <v>100</v>
      </c>
      <c r="H25" s="118">
        <v>0.02045138888888889</v>
      </c>
      <c r="I25" s="19">
        <v>78</v>
      </c>
      <c r="J25" s="80">
        <f t="shared" si="3"/>
        <v>0.005927938808373591</v>
      </c>
      <c r="K25" s="50"/>
    </row>
    <row r="26" spans="1:11" ht="12">
      <c r="A26" s="17">
        <v>8</v>
      </c>
      <c r="B26" s="115" t="s">
        <v>139</v>
      </c>
      <c r="C26" s="55">
        <f t="shared" si="0"/>
        <v>0.022534722222222223</v>
      </c>
      <c r="D26" s="17">
        <f t="shared" si="1"/>
        <v>72</v>
      </c>
      <c r="E26" s="22">
        <v>4</v>
      </c>
      <c r="F26" s="17">
        <v>24</v>
      </c>
      <c r="G26" s="115" t="s">
        <v>113</v>
      </c>
      <c r="H26" s="118">
        <v>0.020671296296296295</v>
      </c>
      <c r="I26" s="19">
        <v>77</v>
      </c>
      <c r="J26" s="80">
        <f t="shared" si="3"/>
        <v>0.005991680085882984</v>
      </c>
      <c r="K26" s="50"/>
    </row>
    <row r="27" spans="1:11" ht="12">
      <c r="A27" s="10">
        <v>9</v>
      </c>
      <c r="B27" s="116" t="s">
        <v>117</v>
      </c>
      <c r="C27" s="56">
        <f t="shared" si="0"/>
        <v>0.02383101851851852</v>
      </c>
      <c r="D27" s="10">
        <f t="shared" si="1"/>
        <v>70</v>
      </c>
      <c r="E27" s="23">
        <v>4</v>
      </c>
      <c r="F27" s="17">
        <v>25</v>
      </c>
      <c r="G27" s="1" t="s">
        <v>107</v>
      </c>
      <c r="H27" s="118">
        <v>0.021064814814814814</v>
      </c>
      <c r="I27" s="19">
        <v>76</v>
      </c>
      <c r="J27" s="80">
        <f t="shared" si="3"/>
        <v>0.006105743424584004</v>
      </c>
      <c r="K27" s="50"/>
    </row>
    <row r="28" spans="1:11" ht="12">
      <c r="A28" s="16">
        <v>1</v>
      </c>
      <c r="B28" s="114" t="s">
        <v>219</v>
      </c>
      <c r="C28" s="54">
        <f t="shared" si="0"/>
        <v>0.01954861111111111</v>
      </c>
      <c r="D28" s="16">
        <f t="shared" si="1"/>
        <v>85</v>
      </c>
      <c r="E28" s="27">
        <v>5</v>
      </c>
      <c r="F28" s="17">
        <v>26</v>
      </c>
      <c r="G28" s="115" t="s">
        <v>162</v>
      </c>
      <c r="H28" s="118">
        <v>0.021145833333333332</v>
      </c>
      <c r="I28" s="19">
        <v>75</v>
      </c>
      <c r="J28" s="80">
        <f t="shared" si="3"/>
        <v>0.006129227053140096</v>
      </c>
      <c r="K28" s="50"/>
    </row>
    <row r="29" spans="1:11" ht="12">
      <c r="A29" s="20">
        <v>2</v>
      </c>
      <c r="B29" s="115" t="s">
        <v>160</v>
      </c>
      <c r="C29" s="55">
        <f t="shared" si="0"/>
        <v>0.02021990740740741</v>
      </c>
      <c r="D29" s="17">
        <f t="shared" si="1"/>
        <v>80</v>
      </c>
      <c r="E29" s="22">
        <v>5</v>
      </c>
      <c r="F29" s="17">
        <v>27</v>
      </c>
      <c r="G29" s="115" t="s">
        <v>216</v>
      </c>
      <c r="H29" s="118">
        <v>0.021435185185185186</v>
      </c>
      <c r="I29" s="19">
        <v>74</v>
      </c>
      <c r="J29" s="80">
        <f t="shared" si="2"/>
        <v>0.00621309715512614</v>
      </c>
      <c r="K29" s="50"/>
    </row>
    <row r="30" spans="1:11" ht="12">
      <c r="A30" s="20">
        <v>3</v>
      </c>
      <c r="B30" s="115" t="s">
        <v>100</v>
      </c>
      <c r="C30" s="55">
        <f t="shared" si="0"/>
        <v>0.02045138888888889</v>
      </c>
      <c r="D30" s="17">
        <f t="shared" si="1"/>
        <v>78</v>
      </c>
      <c r="E30" s="22">
        <v>5</v>
      </c>
      <c r="F30" s="17">
        <v>28</v>
      </c>
      <c r="G30" s="115" t="s">
        <v>114</v>
      </c>
      <c r="H30" s="118">
        <v>0.02171296296296296</v>
      </c>
      <c r="I30" s="19">
        <v>73</v>
      </c>
      <c r="J30" s="80">
        <f t="shared" si="2"/>
        <v>0.006293612453032742</v>
      </c>
      <c r="K30" s="50"/>
    </row>
    <row r="31" spans="1:11" ht="12">
      <c r="A31" s="17">
        <v>4</v>
      </c>
      <c r="B31" s="115" t="s">
        <v>114</v>
      </c>
      <c r="C31" s="55">
        <f t="shared" si="0"/>
        <v>0.02171296296296296</v>
      </c>
      <c r="D31" s="17">
        <f t="shared" si="1"/>
        <v>73</v>
      </c>
      <c r="E31" s="22">
        <v>5</v>
      </c>
      <c r="F31" s="17">
        <v>29</v>
      </c>
      <c r="G31" s="115" t="s">
        <v>139</v>
      </c>
      <c r="H31" s="118">
        <v>0.022534722222222223</v>
      </c>
      <c r="I31" s="19">
        <v>72</v>
      </c>
      <c r="J31" s="80">
        <f t="shared" si="2"/>
        <v>0.006531803542673108</v>
      </c>
      <c r="K31" s="50"/>
    </row>
    <row r="32" spans="1:11" ht="12">
      <c r="A32" s="10">
        <v>5</v>
      </c>
      <c r="B32" s="116" t="s">
        <v>118</v>
      </c>
      <c r="C32" s="56">
        <f t="shared" si="0"/>
        <v>0.027789351851851853</v>
      </c>
      <c r="D32" s="10">
        <f t="shared" si="1"/>
        <v>63</v>
      </c>
      <c r="E32" s="23">
        <v>5</v>
      </c>
      <c r="F32" s="17">
        <v>30</v>
      </c>
      <c r="G32" s="115" t="s">
        <v>217</v>
      </c>
      <c r="H32" s="118">
        <v>0.02280092592592593</v>
      </c>
      <c r="I32" s="19">
        <v>71</v>
      </c>
      <c r="J32" s="80">
        <f t="shared" si="2"/>
        <v>0.006608964036500269</v>
      </c>
      <c r="K32" s="50"/>
    </row>
    <row r="33" spans="1:11" ht="12">
      <c r="A33" s="16">
        <v>1</v>
      </c>
      <c r="B33" s="114" t="s">
        <v>135</v>
      </c>
      <c r="C33" s="54">
        <f t="shared" si="0"/>
        <v>0.01986111111111111</v>
      </c>
      <c r="D33" s="16">
        <f t="shared" si="1"/>
        <v>82</v>
      </c>
      <c r="E33" s="27">
        <v>6</v>
      </c>
      <c r="F33" s="17">
        <v>31</v>
      </c>
      <c r="G33" s="1" t="s">
        <v>117</v>
      </c>
      <c r="H33" s="118">
        <v>0.02383101851851852</v>
      </c>
      <c r="I33" s="19">
        <v>70</v>
      </c>
      <c r="J33" s="80">
        <f t="shared" si="2"/>
        <v>0.006907541599570585</v>
      </c>
      <c r="K33" s="50"/>
    </row>
    <row r="34" spans="1:11" ht="12">
      <c r="A34" s="17">
        <v>2</v>
      </c>
      <c r="B34" s="115" t="s">
        <v>217</v>
      </c>
      <c r="C34" s="55">
        <f t="shared" si="0"/>
        <v>0.02280092592592593</v>
      </c>
      <c r="D34" s="17">
        <f t="shared" si="1"/>
        <v>71</v>
      </c>
      <c r="E34" s="22">
        <v>6</v>
      </c>
      <c r="F34" s="17">
        <v>32</v>
      </c>
      <c r="G34" s="1" t="s">
        <v>122</v>
      </c>
      <c r="H34" s="118">
        <v>0.025266203703703704</v>
      </c>
      <c r="I34" s="19">
        <v>69</v>
      </c>
      <c r="J34" s="80">
        <f t="shared" si="2"/>
        <v>0.007323537305421363</v>
      </c>
      <c r="K34" s="50"/>
    </row>
    <row r="35" spans="1:11" ht="12">
      <c r="A35" s="17">
        <v>3</v>
      </c>
      <c r="B35" s="115" t="s">
        <v>213</v>
      </c>
      <c r="C35" s="55">
        <f t="shared" si="0"/>
        <v>0.026099537037037036</v>
      </c>
      <c r="D35" s="17">
        <f t="shared" si="1"/>
        <v>68</v>
      </c>
      <c r="E35" s="22">
        <v>6</v>
      </c>
      <c r="F35" s="17">
        <v>33</v>
      </c>
      <c r="G35" s="115" t="s">
        <v>213</v>
      </c>
      <c r="H35" s="118">
        <v>0.026099537037037036</v>
      </c>
      <c r="I35" s="19">
        <v>68</v>
      </c>
      <c r="J35" s="80">
        <f t="shared" si="2"/>
        <v>0.007565083199141169</v>
      </c>
      <c r="K35" s="50"/>
    </row>
    <row r="36" spans="1:11" ht="12">
      <c r="A36" s="10">
        <v>4</v>
      </c>
      <c r="B36" s="116" t="s">
        <v>121</v>
      </c>
      <c r="C36" s="56">
        <f t="shared" si="0"/>
        <v>0.027314814814814816</v>
      </c>
      <c r="D36" s="10">
        <f t="shared" si="1"/>
        <v>66</v>
      </c>
      <c r="E36" s="23">
        <v>6</v>
      </c>
      <c r="F36" s="17">
        <v>34</v>
      </c>
      <c r="G36" s="115" t="s">
        <v>164</v>
      </c>
      <c r="H36" s="118">
        <v>0.027256944444444445</v>
      </c>
      <c r="I36" s="19">
        <v>67</v>
      </c>
      <c r="J36" s="80">
        <f t="shared" si="2"/>
        <v>0.007900563607085347</v>
      </c>
      <c r="K36" s="50"/>
    </row>
    <row r="37" spans="1:11" ht="12">
      <c r="A37" s="16">
        <v>1</v>
      </c>
      <c r="B37" s="114" t="s">
        <v>122</v>
      </c>
      <c r="C37" s="54">
        <f t="shared" si="0"/>
        <v>0.025266203703703704</v>
      </c>
      <c r="D37" s="16">
        <f t="shared" si="1"/>
        <v>69</v>
      </c>
      <c r="E37" s="27">
        <v>7</v>
      </c>
      <c r="F37" s="17">
        <v>35</v>
      </c>
      <c r="G37" s="115" t="s">
        <v>121</v>
      </c>
      <c r="H37" s="118">
        <v>0.027314814814814816</v>
      </c>
      <c r="I37" s="19">
        <v>66</v>
      </c>
      <c r="J37" s="80">
        <f t="shared" si="2"/>
        <v>0.007917337627482555</v>
      </c>
      <c r="K37" s="50"/>
    </row>
    <row r="38" spans="1:11" ht="12">
      <c r="A38" s="17">
        <v>2</v>
      </c>
      <c r="B38" s="115" t="s">
        <v>164</v>
      </c>
      <c r="C38" s="55">
        <f t="shared" si="0"/>
        <v>0.027256944444444445</v>
      </c>
      <c r="D38" s="17">
        <f t="shared" si="1"/>
        <v>67</v>
      </c>
      <c r="E38" s="22">
        <v>7</v>
      </c>
      <c r="F38" s="17">
        <v>36</v>
      </c>
      <c r="G38" s="115" t="s">
        <v>165</v>
      </c>
      <c r="H38" s="118">
        <v>0.027476851851851853</v>
      </c>
      <c r="I38" s="19">
        <v>65</v>
      </c>
      <c r="J38" s="80">
        <f t="shared" si="2"/>
        <v>0.00796430488459474</v>
      </c>
      <c r="K38" s="50"/>
    </row>
    <row r="39" spans="1:11" ht="12">
      <c r="A39" s="17">
        <v>3</v>
      </c>
      <c r="B39" s="115" t="s">
        <v>165</v>
      </c>
      <c r="C39" s="55">
        <f t="shared" si="0"/>
        <v>0.027476851851851853</v>
      </c>
      <c r="D39" s="17">
        <f t="shared" si="1"/>
        <v>65</v>
      </c>
      <c r="E39" s="22">
        <v>7</v>
      </c>
      <c r="F39" s="17">
        <v>37</v>
      </c>
      <c r="G39" s="115" t="s">
        <v>124</v>
      </c>
      <c r="H39" s="118">
        <v>0.027777777777777776</v>
      </c>
      <c r="I39" s="19">
        <v>64</v>
      </c>
      <c r="J39" s="80">
        <f t="shared" si="2"/>
        <v>0.008051529790660225</v>
      </c>
      <c r="K39" s="50"/>
    </row>
    <row r="40" spans="1:11" ht="12">
      <c r="A40" s="17">
        <v>4</v>
      </c>
      <c r="B40" s="115" t="s">
        <v>124</v>
      </c>
      <c r="C40" s="55">
        <f t="shared" si="0"/>
        <v>0.027777777777777776</v>
      </c>
      <c r="D40" s="17">
        <f t="shared" si="1"/>
        <v>64</v>
      </c>
      <c r="E40" s="22">
        <v>7</v>
      </c>
      <c r="F40" s="17">
        <v>38</v>
      </c>
      <c r="G40" s="115" t="s">
        <v>118</v>
      </c>
      <c r="H40" s="118">
        <v>0.027789351851851853</v>
      </c>
      <c r="I40" s="19">
        <v>63</v>
      </c>
      <c r="J40" s="80">
        <f t="shared" si="2"/>
        <v>0.008054884594739667</v>
      </c>
      <c r="K40" s="50"/>
    </row>
    <row r="41" spans="1:11" ht="10.5" customHeight="1">
      <c r="A41" s="10">
        <v>5</v>
      </c>
      <c r="B41" s="116" t="s">
        <v>140</v>
      </c>
      <c r="C41" s="56">
        <f t="shared" si="0"/>
        <v>0.03217592592592593</v>
      </c>
      <c r="D41" s="10">
        <f t="shared" si="1"/>
        <v>62</v>
      </c>
      <c r="E41" s="23">
        <v>7</v>
      </c>
      <c r="F41" s="10">
        <v>39</v>
      </c>
      <c r="G41" s="116" t="s">
        <v>140</v>
      </c>
      <c r="H41" s="119">
        <v>0.03217592592592593</v>
      </c>
      <c r="I41" s="39">
        <v>62</v>
      </c>
      <c r="J41" s="82">
        <f t="shared" si="2"/>
        <v>0.009326355340848094</v>
      </c>
      <c r="K41" s="48"/>
    </row>
    <row r="42" spans="1:10" s="45" customFormat="1" ht="10.5" customHeight="1">
      <c r="A42" s="2"/>
      <c r="B42" s="1"/>
      <c r="C42" s="28"/>
      <c r="D42" s="2"/>
      <c r="E42" s="1"/>
      <c r="F42" s="1"/>
      <c r="G42" s="1"/>
      <c r="H42" s="104"/>
      <c r="I42" s="2"/>
      <c r="J42" s="71"/>
    </row>
    <row r="43" spans="2:11" s="2" customFormat="1" ht="10.5" customHeight="1">
      <c r="B43" s="1"/>
      <c r="C43" s="28"/>
      <c r="E43" s="1"/>
      <c r="F43" s="1"/>
      <c r="G43" s="1"/>
      <c r="H43" s="104"/>
      <c r="J43" s="71"/>
      <c r="K43" s="45"/>
    </row>
    <row r="44" spans="2:11" s="2" customFormat="1" ht="10.5" customHeight="1">
      <c r="B44" s="1"/>
      <c r="C44" s="28"/>
      <c r="E44" s="1"/>
      <c r="F44" s="1"/>
      <c r="G44" s="1"/>
      <c r="H44" s="104"/>
      <c r="J44" s="71"/>
      <c r="K44" s="45"/>
    </row>
    <row r="45" spans="2:11" s="2" customFormat="1" ht="10.5" customHeight="1">
      <c r="B45" s="1"/>
      <c r="C45" s="28"/>
      <c r="E45" s="1"/>
      <c r="F45" s="1"/>
      <c r="G45" s="1"/>
      <c r="H45" s="104"/>
      <c r="J45" s="71"/>
      <c r="K45" s="45"/>
    </row>
    <row r="46" spans="2:11" s="2" customFormat="1" ht="10.5" customHeight="1">
      <c r="B46" s="1"/>
      <c r="C46" s="28"/>
      <c r="E46" s="1"/>
      <c r="F46" s="1"/>
      <c r="G46" s="1"/>
      <c r="H46" s="104"/>
      <c r="J46" s="71"/>
      <c r="K46" s="45"/>
    </row>
    <row r="47" spans="2:11" s="2" customFormat="1" ht="10.5" customHeight="1">
      <c r="B47" s="1"/>
      <c r="C47" s="28"/>
      <c r="E47" s="1"/>
      <c r="F47" s="1"/>
      <c r="G47" s="1"/>
      <c r="H47" s="104"/>
      <c r="J47" s="71"/>
      <c r="K47" s="45"/>
    </row>
    <row r="48" spans="2:11" s="2" customFormat="1" ht="10.5" customHeight="1">
      <c r="B48" s="1"/>
      <c r="C48" s="28"/>
      <c r="E48" s="1"/>
      <c r="F48" s="1"/>
      <c r="G48" s="1"/>
      <c r="H48" s="104"/>
      <c r="J48" s="71"/>
      <c r="K48" s="45"/>
    </row>
    <row r="49" spans="2:11" s="2" customFormat="1" ht="10.5" customHeight="1">
      <c r="B49" s="1"/>
      <c r="C49" s="28"/>
      <c r="E49" s="1"/>
      <c r="F49" s="1"/>
      <c r="G49" s="1"/>
      <c r="H49" s="104"/>
      <c r="J49" s="71"/>
      <c r="K49" s="45"/>
    </row>
    <row r="50" spans="2:11" s="2" customFormat="1" ht="10.5" customHeight="1">
      <c r="B50" s="1"/>
      <c r="C50" s="28"/>
      <c r="E50" s="1"/>
      <c r="F50" s="1"/>
      <c r="G50" s="1"/>
      <c r="H50" s="104"/>
      <c r="J50" s="71"/>
      <c r="K50" s="45"/>
    </row>
    <row r="51" spans="2:11" s="2" customFormat="1" ht="10.5" customHeight="1">
      <c r="B51" s="1"/>
      <c r="C51" s="28"/>
      <c r="E51" s="1"/>
      <c r="F51" s="1"/>
      <c r="G51" s="1"/>
      <c r="H51" s="104"/>
      <c r="J51" s="71"/>
      <c r="K51" s="45"/>
    </row>
    <row r="52" spans="2:11" s="2" customFormat="1" ht="10.5" customHeight="1">
      <c r="B52" s="1"/>
      <c r="C52" s="28"/>
      <c r="E52" s="1"/>
      <c r="F52" s="1"/>
      <c r="G52" s="1"/>
      <c r="H52" s="104"/>
      <c r="J52" s="71"/>
      <c r="K52" s="45"/>
    </row>
    <row r="53" spans="2:11" s="2" customFormat="1" ht="10.5" customHeight="1">
      <c r="B53" s="1"/>
      <c r="C53" s="28"/>
      <c r="E53" s="1"/>
      <c r="F53" s="1"/>
      <c r="G53" s="1"/>
      <c r="H53" s="104"/>
      <c r="J53" s="71"/>
      <c r="K53" s="45"/>
    </row>
    <row r="54" spans="2:11" s="2" customFormat="1" ht="10.5" customHeight="1">
      <c r="B54" s="1"/>
      <c r="C54" s="28"/>
      <c r="E54" s="1"/>
      <c r="F54" s="1"/>
      <c r="G54" s="1"/>
      <c r="H54" s="104"/>
      <c r="J54" s="71"/>
      <c r="K54" s="45"/>
    </row>
    <row r="55" spans="2:11" s="2" customFormat="1" ht="10.5" customHeight="1">
      <c r="B55" s="1"/>
      <c r="C55" s="28"/>
      <c r="E55" s="1"/>
      <c r="F55" s="1"/>
      <c r="G55" s="1"/>
      <c r="H55" s="104"/>
      <c r="J55" s="71"/>
      <c r="K55" s="45"/>
    </row>
    <row r="56" spans="2:11" s="2" customFormat="1" ht="10.5" customHeight="1">
      <c r="B56" s="1"/>
      <c r="C56" s="28"/>
      <c r="E56" s="1"/>
      <c r="F56" s="1"/>
      <c r="G56" s="1"/>
      <c r="H56" s="104"/>
      <c r="J56" s="71"/>
      <c r="K56" s="45"/>
    </row>
    <row r="57" spans="2:11" s="2" customFormat="1" ht="10.5" customHeight="1">
      <c r="B57" s="1"/>
      <c r="C57" s="28"/>
      <c r="E57" s="1"/>
      <c r="F57" s="1"/>
      <c r="G57" s="1"/>
      <c r="H57" s="104"/>
      <c r="J57" s="71"/>
      <c r="K57" s="45"/>
    </row>
    <row r="58" spans="2:11" s="2" customFormat="1" ht="10.5" customHeight="1">
      <c r="B58" s="1"/>
      <c r="C58" s="28"/>
      <c r="E58" s="1"/>
      <c r="F58" s="1"/>
      <c r="G58" s="1"/>
      <c r="H58" s="104"/>
      <c r="J58" s="71"/>
      <c r="K58" s="45"/>
    </row>
    <row r="59" spans="2:11" s="2" customFormat="1" ht="10.5" customHeight="1">
      <c r="B59" s="1"/>
      <c r="C59" s="28"/>
      <c r="E59" s="1"/>
      <c r="F59" s="1"/>
      <c r="G59" s="1"/>
      <c r="H59" s="104"/>
      <c r="J59" s="71"/>
      <c r="K59" s="45"/>
    </row>
    <row r="60" spans="2:11" s="2" customFormat="1" ht="10.5" customHeight="1">
      <c r="B60" s="1"/>
      <c r="C60" s="28"/>
      <c r="E60" s="1"/>
      <c r="F60" s="1"/>
      <c r="G60" s="1"/>
      <c r="H60" s="104"/>
      <c r="J60" s="71"/>
      <c r="K60" s="45"/>
    </row>
    <row r="61" spans="2:11" s="2" customFormat="1" ht="10.5" customHeight="1">
      <c r="B61" s="1"/>
      <c r="C61" s="28"/>
      <c r="E61" s="1"/>
      <c r="F61" s="1"/>
      <c r="G61" s="1"/>
      <c r="H61" s="104"/>
      <c r="J61" s="71"/>
      <c r="K61" s="45"/>
    </row>
    <row r="62" spans="2:11" s="2" customFormat="1" ht="10.5" customHeight="1">
      <c r="B62" s="1"/>
      <c r="C62" s="28"/>
      <c r="E62" s="1"/>
      <c r="F62" s="1"/>
      <c r="G62" s="1"/>
      <c r="H62" s="104"/>
      <c r="J62" s="71"/>
      <c r="K62" s="45"/>
    </row>
    <row r="63" spans="2:11" s="2" customFormat="1" ht="10.5" customHeight="1">
      <c r="B63" s="1"/>
      <c r="C63" s="28"/>
      <c r="E63" s="1"/>
      <c r="F63" s="1"/>
      <c r="G63" s="1"/>
      <c r="H63" s="104"/>
      <c r="J63" s="71"/>
      <c r="K63" s="45"/>
    </row>
    <row r="64" spans="2:11" s="2" customFormat="1" ht="10.5" customHeight="1">
      <c r="B64" s="1"/>
      <c r="C64" s="28"/>
      <c r="E64" s="1"/>
      <c r="F64" s="1"/>
      <c r="G64" s="1"/>
      <c r="H64" s="104"/>
      <c r="J64" s="71"/>
      <c r="K64" s="45"/>
    </row>
    <row r="65" spans="2:11" s="2" customFormat="1" ht="10.5" customHeight="1">
      <c r="B65" s="1"/>
      <c r="C65" s="28"/>
      <c r="E65" s="1"/>
      <c r="F65" s="1"/>
      <c r="G65" s="1"/>
      <c r="H65" s="104"/>
      <c r="J65" s="71"/>
      <c r="K65" s="45"/>
    </row>
    <row r="66" spans="2:11" s="2" customFormat="1" ht="10.5" customHeight="1">
      <c r="B66" s="1"/>
      <c r="C66" s="28"/>
      <c r="E66" s="1"/>
      <c r="F66" s="1"/>
      <c r="G66" s="1"/>
      <c r="H66" s="1"/>
      <c r="J66" s="71"/>
      <c r="K66" s="45"/>
    </row>
    <row r="67" spans="2:11" s="2" customFormat="1" ht="10.5" customHeight="1">
      <c r="B67" s="1"/>
      <c r="C67" s="28"/>
      <c r="E67" s="1"/>
      <c r="F67" s="1"/>
      <c r="G67" s="1"/>
      <c r="H67" s="1"/>
      <c r="J67" s="71"/>
      <c r="K67" s="45"/>
    </row>
    <row r="68" spans="2:11" s="2" customFormat="1" ht="10.5" customHeight="1">
      <c r="B68" s="1"/>
      <c r="C68" s="28"/>
      <c r="E68" s="1"/>
      <c r="F68" s="1"/>
      <c r="G68" s="1"/>
      <c r="H68" s="1"/>
      <c r="J68" s="71"/>
      <c r="K68" s="45"/>
    </row>
    <row r="69" spans="2:11" s="2" customFormat="1" ht="10.5" customHeight="1">
      <c r="B69" s="1"/>
      <c r="C69" s="28"/>
      <c r="E69" s="1"/>
      <c r="F69" s="1"/>
      <c r="G69" s="1"/>
      <c r="H69" s="1"/>
      <c r="J69" s="71"/>
      <c r="K69" s="45"/>
    </row>
    <row r="70" spans="2:11" s="2" customFormat="1" ht="10.5" customHeight="1">
      <c r="B70" s="1"/>
      <c r="C70" s="28"/>
      <c r="E70" s="1"/>
      <c r="F70" s="1"/>
      <c r="G70" s="1"/>
      <c r="H70" s="1"/>
      <c r="J70" s="71"/>
      <c r="K70" s="45"/>
    </row>
    <row r="71" spans="2:11" s="2" customFormat="1" ht="10.5" customHeight="1">
      <c r="B71" s="1"/>
      <c r="C71" s="28"/>
      <c r="E71" s="1"/>
      <c r="F71" s="1"/>
      <c r="G71" s="1"/>
      <c r="H71" s="1"/>
      <c r="J71" s="71"/>
      <c r="K71" s="45"/>
    </row>
    <row r="72" spans="2:11" s="2" customFormat="1" ht="10.5" customHeight="1">
      <c r="B72" s="1"/>
      <c r="C72" s="28"/>
      <c r="E72" s="1"/>
      <c r="F72" s="1"/>
      <c r="G72" s="1"/>
      <c r="H72" s="1"/>
      <c r="J72" s="71"/>
      <c r="K72" s="45"/>
    </row>
    <row r="73" spans="2:11" s="2" customFormat="1" ht="10.5" customHeight="1">
      <c r="B73" s="1"/>
      <c r="C73" s="28"/>
      <c r="E73" s="1"/>
      <c r="F73" s="1"/>
      <c r="G73" s="1"/>
      <c r="H73" s="1"/>
      <c r="J73" s="71"/>
      <c r="K73" s="45"/>
    </row>
    <row r="74" spans="2:11" s="2" customFormat="1" ht="10.5" customHeight="1">
      <c r="B74" s="1"/>
      <c r="C74" s="28"/>
      <c r="E74" s="1"/>
      <c r="F74" s="1"/>
      <c r="G74" s="1"/>
      <c r="H74" s="1"/>
      <c r="J74" s="71"/>
      <c r="K74" s="45"/>
    </row>
    <row r="75" spans="2:11" s="2" customFormat="1" ht="10.5" customHeight="1">
      <c r="B75" s="1"/>
      <c r="C75" s="28"/>
      <c r="E75" s="1"/>
      <c r="F75" s="1"/>
      <c r="G75" s="1"/>
      <c r="H75" s="1"/>
      <c r="J75" s="71"/>
      <c r="K75" s="45"/>
    </row>
    <row r="76" spans="2:11" s="2" customFormat="1" ht="10.5" customHeight="1">
      <c r="B76" s="1"/>
      <c r="C76" s="28"/>
      <c r="E76" s="1"/>
      <c r="F76" s="1"/>
      <c r="G76" s="1"/>
      <c r="H76" s="1"/>
      <c r="J76" s="71"/>
      <c r="K76" s="45"/>
    </row>
    <row r="77" spans="2:11" s="2" customFormat="1" ht="10.5" customHeight="1">
      <c r="B77" s="1"/>
      <c r="C77" s="28"/>
      <c r="E77" s="1"/>
      <c r="F77" s="1"/>
      <c r="G77" s="1"/>
      <c r="H77" s="1"/>
      <c r="J77" s="71"/>
      <c r="K77" s="45"/>
    </row>
    <row r="78" spans="2:11" s="2" customFormat="1" ht="10.5" customHeight="1">
      <c r="B78" s="1"/>
      <c r="C78" s="28"/>
      <c r="E78" s="1"/>
      <c r="F78" s="1"/>
      <c r="G78" s="1"/>
      <c r="H78" s="1"/>
      <c r="J78" s="71"/>
      <c r="K78" s="45"/>
    </row>
    <row r="79" spans="2:11" s="2" customFormat="1" ht="10.5" customHeight="1">
      <c r="B79" s="1"/>
      <c r="C79" s="28"/>
      <c r="E79" s="1"/>
      <c r="F79" s="1"/>
      <c r="G79" s="1"/>
      <c r="H79" s="1"/>
      <c r="J79" s="71"/>
      <c r="K79" s="45"/>
    </row>
    <row r="80" spans="2:11" s="2" customFormat="1" ht="10.5" customHeight="1">
      <c r="B80" s="1"/>
      <c r="C80" s="28"/>
      <c r="E80" s="1"/>
      <c r="F80" s="1"/>
      <c r="G80" s="1"/>
      <c r="H80" s="1"/>
      <c r="J80" s="71"/>
      <c r="K80" s="45"/>
    </row>
    <row r="81" spans="2:11" s="2" customFormat="1" ht="10.5" customHeight="1">
      <c r="B81" s="1"/>
      <c r="C81" s="28"/>
      <c r="E81" s="1"/>
      <c r="F81" s="1"/>
      <c r="G81" s="1"/>
      <c r="H81" s="1"/>
      <c r="J81" s="71"/>
      <c r="K81" s="45"/>
    </row>
    <row r="82" spans="2:11" s="2" customFormat="1" ht="10.5" customHeight="1">
      <c r="B82" s="1"/>
      <c r="C82" s="28"/>
      <c r="E82" s="1"/>
      <c r="F82" s="1"/>
      <c r="G82" s="1"/>
      <c r="H82" s="1"/>
      <c r="J82" s="71"/>
      <c r="K82" s="45"/>
    </row>
    <row r="83" spans="2:11" s="2" customFormat="1" ht="10.5" customHeight="1">
      <c r="B83" s="1"/>
      <c r="C83" s="28"/>
      <c r="E83" s="1"/>
      <c r="F83" s="1"/>
      <c r="G83" s="1"/>
      <c r="H83" s="1"/>
      <c r="J83" s="71"/>
      <c r="K83" s="45"/>
    </row>
    <row r="84" spans="2:11" s="2" customFormat="1" ht="10.5" customHeight="1">
      <c r="B84" s="1"/>
      <c r="C84" s="28"/>
      <c r="E84" s="1"/>
      <c r="F84" s="1"/>
      <c r="G84" s="1"/>
      <c r="H84" s="1"/>
      <c r="J84" s="71"/>
      <c r="K84" s="45"/>
    </row>
    <row r="85" spans="2:11" s="2" customFormat="1" ht="10.5" customHeight="1">
      <c r="B85" s="1"/>
      <c r="C85" s="28"/>
      <c r="E85" s="1"/>
      <c r="F85" s="1"/>
      <c r="G85" s="1"/>
      <c r="H85" s="1"/>
      <c r="J85" s="71"/>
      <c r="K85" s="45"/>
    </row>
    <row r="86" spans="2:11" s="2" customFormat="1" ht="10.5" customHeight="1">
      <c r="B86" s="1"/>
      <c r="C86" s="28"/>
      <c r="E86" s="1"/>
      <c r="F86" s="1"/>
      <c r="G86" s="1"/>
      <c r="H86" s="1"/>
      <c r="J86" s="71"/>
      <c r="K86" s="45"/>
    </row>
    <row r="87" spans="2:11" s="2" customFormat="1" ht="10.5" customHeight="1">
      <c r="B87" s="1"/>
      <c r="C87" s="28"/>
      <c r="E87" s="1"/>
      <c r="F87" s="1"/>
      <c r="G87" s="1"/>
      <c r="H87" s="1"/>
      <c r="J87" s="71"/>
      <c r="K87" s="45"/>
    </row>
    <row r="88" spans="2:11" s="2" customFormat="1" ht="10.5" customHeight="1">
      <c r="B88" s="1"/>
      <c r="C88" s="28"/>
      <c r="E88" s="1"/>
      <c r="F88" s="1"/>
      <c r="G88" s="1"/>
      <c r="H88" s="1"/>
      <c r="J88" s="71"/>
      <c r="K88" s="45"/>
    </row>
    <row r="89" spans="2:11" s="2" customFormat="1" ht="10.5" customHeight="1">
      <c r="B89" s="1"/>
      <c r="C89" s="28"/>
      <c r="E89" s="1"/>
      <c r="F89" s="1"/>
      <c r="G89" s="1"/>
      <c r="H89" s="1"/>
      <c r="J89" s="71"/>
      <c r="K89" s="45"/>
    </row>
    <row r="90" spans="2:11" s="2" customFormat="1" ht="10.5" customHeight="1">
      <c r="B90" s="1"/>
      <c r="C90" s="28"/>
      <c r="E90" s="1"/>
      <c r="F90" s="1"/>
      <c r="G90" s="1"/>
      <c r="H90" s="1"/>
      <c r="J90" s="71"/>
      <c r="K90" s="45"/>
    </row>
    <row r="91" spans="2:11" s="2" customFormat="1" ht="10.5" customHeight="1">
      <c r="B91" s="1"/>
      <c r="C91" s="28"/>
      <c r="E91" s="1"/>
      <c r="F91" s="1"/>
      <c r="G91" s="1"/>
      <c r="H91" s="1"/>
      <c r="J91" s="71"/>
      <c r="K91" s="45"/>
    </row>
    <row r="92" spans="2:11" s="2" customFormat="1" ht="10.5" customHeight="1">
      <c r="B92" s="1"/>
      <c r="C92" s="28"/>
      <c r="E92" s="1"/>
      <c r="F92" s="1"/>
      <c r="G92" s="1"/>
      <c r="H92" s="1"/>
      <c r="J92" s="71"/>
      <c r="K92" s="45"/>
    </row>
    <row r="93" spans="2:11" s="2" customFormat="1" ht="10.5" customHeight="1">
      <c r="B93" s="1"/>
      <c r="C93" s="28"/>
      <c r="E93" s="1"/>
      <c r="F93" s="1"/>
      <c r="G93" s="1"/>
      <c r="H93" s="1"/>
      <c r="J93" s="71"/>
      <c r="K93" s="45"/>
    </row>
    <row r="94" spans="2:11" s="2" customFormat="1" ht="10.5" customHeight="1">
      <c r="B94" s="1"/>
      <c r="C94" s="28"/>
      <c r="E94" s="1"/>
      <c r="F94" s="1"/>
      <c r="G94" s="1"/>
      <c r="H94" s="1"/>
      <c r="J94" s="71"/>
      <c r="K94" s="45"/>
    </row>
    <row r="95" spans="2:11" s="2" customFormat="1" ht="10.5" customHeight="1">
      <c r="B95" s="1"/>
      <c r="C95" s="28"/>
      <c r="E95" s="1"/>
      <c r="F95" s="1"/>
      <c r="G95" s="1"/>
      <c r="H95" s="1"/>
      <c r="J95" s="71"/>
      <c r="K95" s="45"/>
    </row>
    <row r="96" spans="2:11" s="2" customFormat="1" ht="10.5" customHeight="1">
      <c r="B96" s="1"/>
      <c r="C96" s="28"/>
      <c r="E96" s="1"/>
      <c r="F96" s="1"/>
      <c r="G96" s="1"/>
      <c r="H96" s="1"/>
      <c r="J96" s="71"/>
      <c r="K96" s="45"/>
    </row>
    <row r="97" spans="2:11" s="2" customFormat="1" ht="10.5" customHeight="1">
      <c r="B97" s="1"/>
      <c r="C97" s="28"/>
      <c r="E97" s="1"/>
      <c r="F97" s="1"/>
      <c r="G97" s="1"/>
      <c r="H97" s="1"/>
      <c r="J97" s="71"/>
      <c r="K97" s="45"/>
    </row>
    <row r="98" spans="2:11" s="2" customFormat="1" ht="10.5" customHeight="1">
      <c r="B98" s="1"/>
      <c r="C98" s="28"/>
      <c r="E98" s="1"/>
      <c r="F98" s="1"/>
      <c r="G98" s="1"/>
      <c r="H98" s="1"/>
      <c r="J98" s="71"/>
      <c r="K98" s="45"/>
    </row>
    <row r="99" spans="2:11" s="2" customFormat="1" ht="10.5" customHeight="1">
      <c r="B99" s="1"/>
      <c r="C99" s="28"/>
      <c r="E99" s="1"/>
      <c r="F99" s="1"/>
      <c r="G99" s="1"/>
      <c r="H99" s="1"/>
      <c r="J99" s="71"/>
      <c r="K99" s="45"/>
    </row>
    <row r="100" spans="2:11" s="2" customFormat="1" ht="10.5" customHeight="1">
      <c r="B100" s="1"/>
      <c r="C100" s="28"/>
      <c r="E100" s="1"/>
      <c r="F100" s="1"/>
      <c r="G100" s="1"/>
      <c r="H100" s="1"/>
      <c r="J100" s="71"/>
      <c r="K100" s="45"/>
    </row>
    <row r="101" spans="2:11" s="2" customFormat="1" ht="10.5" customHeight="1">
      <c r="B101" s="1"/>
      <c r="C101" s="28"/>
      <c r="E101" s="1"/>
      <c r="F101" s="1"/>
      <c r="G101" s="1"/>
      <c r="H101" s="1"/>
      <c r="J101" s="71"/>
      <c r="K101" s="45"/>
    </row>
    <row r="102" spans="2:11" s="2" customFormat="1" ht="10.5" customHeight="1">
      <c r="B102" s="1"/>
      <c r="C102" s="28"/>
      <c r="E102" s="1"/>
      <c r="F102" s="1"/>
      <c r="G102" s="1"/>
      <c r="H102" s="1"/>
      <c r="J102" s="71"/>
      <c r="K102" s="45"/>
    </row>
    <row r="103" spans="2:11" s="2" customFormat="1" ht="10.5" customHeight="1">
      <c r="B103" s="1"/>
      <c r="C103" s="28"/>
      <c r="E103" s="1"/>
      <c r="F103" s="1"/>
      <c r="G103" s="1"/>
      <c r="H103" s="1"/>
      <c r="J103" s="71"/>
      <c r="K103" s="45"/>
    </row>
    <row r="104" spans="2:11" s="2" customFormat="1" ht="10.5" customHeight="1">
      <c r="B104" s="1"/>
      <c r="C104" s="28"/>
      <c r="E104" s="1"/>
      <c r="F104" s="1"/>
      <c r="G104" s="1"/>
      <c r="H104" s="1"/>
      <c r="J104" s="71"/>
      <c r="K104" s="45"/>
    </row>
    <row r="105" spans="2:11" s="2" customFormat="1" ht="10.5" customHeight="1">
      <c r="B105" s="1"/>
      <c r="C105" s="28"/>
      <c r="E105" s="1"/>
      <c r="F105" s="1"/>
      <c r="G105" s="1"/>
      <c r="H105" s="1"/>
      <c r="J105" s="71"/>
      <c r="K105" s="45"/>
    </row>
    <row r="106" spans="2:11" s="2" customFormat="1" ht="10.5" customHeight="1">
      <c r="B106" s="1"/>
      <c r="C106" s="28"/>
      <c r="E106" s="1"/>
      <c r="F106" s="1"/>
      <c r="G106" s="1"/>
      <c r="H106" s="1"/>
      <c r="J106" s="71"/>
      <c r="K106" s="45"/>
    </row>
    <row r="107" spans="2:11" s="2" customFormat="1" ht="10.5" customHeight="1">
      <c r="B107" s="1"/>
      <c r="C107" s="28"/>
      <c r="E107" s="1"/>
      <c r="F107" s="1"/>
      <c r="G107" s="1"/>
      <c r="H107" s="1"/>
      <c r="J107" s="71"/>
      <c r="K107" s="45"/>
    </row>
    <row r="108" spans="2:11" s="2" customFormat="1" ht="10.5" customHeight="1">
      <c r="B108" s="1"/>
      <c r="C108" s="28"/>
      <c r="E108" s="1"/>
      <c r="F108" s="1"/>
      <c r="G108" s="1"/>
      <c r="H108" s="1"/>
      <c r="J108" s="71"/>
      <c r="K108" s="45"/>
    </row>
    <row r="109" spans="2:11" s="2" customFormat="1" ht="10.5" customHeight="1">
      <c r="B109" s="1"/>
      <c r="C109" s="28"/>
      <c r="E109" s="1"/>
      <c r="F109" s="1"/>
      <c r="G109" s="1"/>
      <c r="H109" s="1"/>
      <c r="J109" s="71"/>
      <c r="K109" s="45"/>
    </row>
    <row r="110" spans="2:11" s="2" customFormat="1" ht="10.5" customHeight="1">
      <c r="B110" s="1"/>
      <c r="C110" s="28"/>
      <c r="E110" s="1"/>
      <c r="F110" s="1"/>
      <c r="G110" s="1"/>
      <c r="H110" s="1"/>
      <c r="J110" s="71"/>
      <c r="K110" s="45"/>
    </row>
    <row r="111" spans="2:11" s="2" customFormat="1" ht="10.5" customHeight="1">
      <c r="B111" s="1"/>
      <c r="C111" s="28"/>
      <c r="E111" s="1"/>
      <c r="F111" s="1"/>
      <c r="G111" s="1"/>
      <c r="H111" s="1"/>
      <c r="J111" s="71"/>
      <c r="K111" s="45"/>
    </row>
    <row r="112" spans="2:11" s="2" customFormat="1" ht="10.5" customHeight="1">
      <c r="B112" s="1"/>
      <c r="C112" s="28"/>
      <c r="E112" s="1"/>
      <c r="F112" s="1"/>
      <c r="G112" s="1"/>
      <c r="H112" s="1"/>
      <c r="J112" s="71"/>
      <c r="K112" s="45"/>
    </row>
    <row r="113" spans="2:11" s="2" customFormat="1" ht="10.5" customHeight="1">
      <c r="B113" s="1"/>
      <c r="C113" s="28"/>
      <c r="E113" s="1"/>
      <c r="F113" s="1"/>
      <c r="G113" s="1"/>
      <c r="H113" s="1"/>
      <c r="J113" s="71"/>
      <c r="K113" s="45"/>
    </row>
    <row r="114" spans="2:11" s="2" customFormat="1" ht="10.5" customHeight="1">
      <c r="B114" s="1"/>
      <c r="C114" s="28"/>
      <c r="E114" s="1"/>
      <c r="F114" s="1"/>
      <c r="G114" s="1"/>
      <c r="H114" s="1"/>
      <c r="J114" s="71"/>
      <c r="K114" s="45"/>
    </row>
    <row r="115" spans="2:11" s="2" customFormat="1" ht="10.5" customHeight="1">
      <c r="B115" s="1"/>
      <c r="C115" s="28"/>
      <c r="E115" s="1"/>
      <c r="F115" s="1"/>
      <c r="G115" s="1"/>
      <c r="H115" s="1"/>
      <c r="J115" s="71"/>
      <c r="K115" s="45"/>
    </row>
    <row r="116" spans="2:11" s="2" customFormat="1" ht="10.5" customHeight="1">
      <c r="B116" s="1"/>
      <c r="C116" s="28"/>
      <c r="E116" s="1"/>
      <c r="F116" s="1"/>
      <c r="G116" s="1"/>
      <c r="H116" s="1"/>
      <c r="J116" s="71"/>
      <c r="K116" s="45"/>
    </row>
    <row r="117" spans="2:11" s="2" customFormat="1" ht="10.5" customHeight="1">
      <c r="B117" s="1"/>
      <c r="C117" s="28"/>
      <c r="E117" s="1"/>
      <c r="F117" s="1"/>
      <c r="G117" s="1"/>
      <c r="H117" s="1"/>
      <c r="J117" s="71"/>
      <c r="K117" s="45"/>
    </row>
    <row r="118" spans="2:11" s="2" customFormat="1" ht="10.5" customHeight="1">
      <c r="B118" s="1"/>
      <c r="C118" s="28"/>
      <c r="E118" s="1"/>
      <c r="F118" s="1"/>
      <c r="G118" s="1"/>
      <c r="H118" s="1"/>
      <c r="J118" s="71"/>
      <c r="K118" s="45"/>
    </row>
    <row r="119" spans="2:11" s="2" customFormat="1" ht="10.5" customHeight="1">
      <c r="B119" s="1"/>
      <c r="C119" s="28"/>
      <c r="E119" s="1"/>
      <c r="F119" s="1"/>
      <c r="G119" s="1"/>
      <c r="H119" s="1"/>
      <c r="J119" s="71"/>
      <c r="K119" s="45"/>
    </row>
    <row r="120" spans="2:11" s="2" customFormat="1" ht="10.5" customHeight="1">
      <c r="B120" s="1"/>
      <c r="C120" s="28"/>
      <c r="E120" s="1"/>
      <c r="F120" s="1"/>
      <c r="G120" s="1"/>
      <c r="H120" s="1"/>
      <c r="J120" s="71"/>
      <c r="K120" s="45"/>
    </row>
    <row r="121" spans="2:11" s="2" customFormat="1" ht="10.5" customHeight="1">
      <c r="B121" s="1"/>
      <c r="C121" s="28"/>
      <c r="E121" s="1"/>
      <c r="F121" s="1"/>
      <c r="G121" s="1"/>
      <c r="H121" s="1"/>
      <c r="J121" s="71"/>
      <c r="K121" s="45"/>
    </row>
    <row r="122" spans="2:11" s="2" customFormat="1" ht="10.5" customHeight="1">
      <c r="B122" s="1"/>
      <c r="C122" s="28"/>
      <c r="E122" s="1"/>
      <c r="F122" s="1"/>
      <c r="G122" s="1"/>
      <c r="H122" s="1"/>
      <c r="J122" s="71"/>
      <c r="K122" s="45"/>
    </row>
    <row r="123" spans="2:11" s="2" customFormat="1" ht="10.5" customHeight="1">
      <c r="B123" s="1"/>
      <c r="C123" s="28"/>
      <c r="E123" s="1"/>
      <c r="F123" s="1"/>
      <c r="G123" s="1"/>
      <c r="H123" s="1"/>
      <c r="J123" s="71"/>
      <c r="K123" s="45"/>
    </row>
    <row r="124" spans="2:11" s="2" customFormat="1" ht="10.5" customHeight="1">
      <c r="B124" s="1"/>
      <c r="C124" s="28"/>
      <c r="E124" s="1"/>
      <c r="F124" s="1"/>
      <c r="G124" s="1"/>
      <c r="H124" s="1"/>
      <c r="J124" s="71"/>
      <c r="K124" s="45"/>
    </row>
    <row r="125" spans="2:11" s="2" customFormat="1" ht="10.5" customHeight="1">
      <c r="B125" s="1"/>
      <c r="C125" s="28"/>
      <c r="E125" s="1"/>
      <c r="F125" s="1"/>
      <c r="G125" s="1"/>
      <c r="H125" s="1"/>
      <c r="J125" s="71"/>
      <c r="K125" s="45"/>
    </row>
    <row r="126" spans="2:11" s="2" customFormat="1" ht="10.5" customHeight="1">
      <c r="B126" s="1"/>
      <c r="C126" s="28"/>
      <c r="E126" s="1"/>
      <c r="F126" s="1"/>
      <c r="G126" s="1"/>
      <c r="H126" s="1"/>
      <c r="J126" s="71"/>
      <c r="K126" s="45"/>
    </row>
    <row r="127" spans="2:11" s="2" customFormat="1" ht="10.5" customHeight="1">
      <c r="B127" s="1"/>
      <c r="C127" s="28"/>
      <c r="E127" s="1"/>
      <c r="F127" s="1"/>
      <c r="G127" s="1"/>
      <c r="H127" s="1"/>
      <c r="J127" s="71"/>
      <c r="K127" s="45"/>
    </row>
    <row r="128" spans="2:11" s="2" customFormat="1" ht="10.5" customHeight="1">
      <c r="B128" s="1"/>
      <c r="C128" s="28"/>
      <c r="E128" s="1"/>
      <c r="F128" s="1"/>
      <c r="G128" s="1"/>
      <c r="H128" s="1"/>
      <c r="J128" s="71"/>
      <c r="K128" s="45"/>
    </row>
    <row r="129" spans="2:11" s="2" customFormat="1" ht="10.5" customHeight="1">
      <c r="B129" s="1"/>
      <c r="C129" s="28"/>
      <c r="E129" s="1"/>
      <c r="F129" s="1"/>
      <c r="G129" s="1"/>
      <c r="H129" s="1"/>
      <c r="J129" s="71"/>
      <c r="K129" s="45"/>
    </row>
    <row r="130" spans="2:11" s="2" customFormat="1" ht="10.5" customHeight="1">
      <c r="B130" s="1"/>
      <c r="C130" s="28"/>
      <c r="E130" s="1"/>
      <c r="F130" s="1"/>
      <c r="G130" s="1"/>
      <c r="H130" s="1"/>
      <c r="J130" s="71"/>
      <c r="K130" s="45"/>
    </row>
    <row r="131" spans="2:11" s="2" customFormat="1" ht="10.5" customHeight="1">
      <c r="B131" s="1"/>
      <c r="C131" s="28"/>
      <c r="E131" s="1"/>
      <c r="F131" s="1"/>
      <c r="G131" s="1"/>
      <c r="H131" s="1"/>
      <c r="J131" s="71"/>
      <c r="K131" s="45"/>
    </row>
    <row r="132" spans="2:11" s="2" customFormat="1" ht="10.5" customHeight="1">
      <c r="B132" s="1"/>
      <c r="C132" s="28"/>
      <c r="E132" s="1"/>
      <c r="F132" s="1"/>
      <c r="G132" s="1"/>
      <c r="H132" s="1"/>
      <c r="J132" s="71"/>
      <c r="K132" s="45"/>
    </row>
    <row r="133" spans="2:11" s="2" customFormat="1" ht="10.5" customHeight="1">
      <c r="B133" s="1"/>
      <c r="C133" s="28"/>
      <c r="E133" s="1"/>
      <c r="F133" s="1"/>
      <c r="G133" s="1"/>
      <c r="H133" s="1"/>
      <c r="J133" s="71"/>
      <c r="K133" s="45"/>
    </row>
    <row r="134" spans="2:11" s="2" customFormat="1" ht="10.5" customHeight="1">
      <c r="B134" s="1"/>
      <c r="C134" s="28"/>
      <c r="E134" s="1"/>
      <c r="F134" s="1"/>
      <c r="G134" s="1"/>
      <c r="H134" s="1"/>
      <c r="J134" s="71"/>
      <c r="K134" s="45"/>
    </row>
    <row r="135" spans="2:11" s="2" customFormat="1" ht="10.5" customHeight="1">
      <c r="B135" s="1"/>
      <c r="C135" s="28"/>
      <c r="E135" s="1"/>
      <c r="F135" s="1"/>
      <c r="G135" s="1"/>
      <c r="H135" s="1"/>
      <c r="J135" s="71"/>
      <c r="K135" s="45"/>
    </row>
    <row r="136" spans="2:11" s="2" customFormat="1" ht="10.5" customHeight="1">
      <c r="B136" s="1"/>
      <c r="C136" s="28"/>
      <c r="E136" s="1"/>
      <c r="F136" s="1"/>
      <c r="G136" s="1"/>
      <c r="H136" s="1"/>
      <c r="J136" s="71"/>
      <c r="K136" s="45"/>
    </row>
    <row r="137" spans="2:11" s="2" customFormat="1" ht="10.5" customHeight="1">
      <c r="B137" s="1"/>
      <c r="C137" s="28"/>
      <c r="E137" s="1"/>
      <c r="F137" s="1"/>
      <c r="G137" s="1"/>
      <c r="H137" s="1"/>
      <c r="J137" s="71"/>
      <c r="K137" s="45"/>
    </row>
    <row r="138" spans="2:11" s="2" customFormat="1" ht="10.5" customHeight="1">
      <c r="B138" s="1"/>
      <c r="C138" s="28"/>
      <c r="E138" s="1"/>
      <c r="F138" s="1"/>
      <c r="G138" s="1"/>
      <c r="H138" s="1"/>
      <c r="J138" s="71"/>
      <c r="K138" s="45"/>
    </row>
    <row r="139" spans="2:11" s="2" customFormat="1" ht="10.5" customHeight="1">
      <c r="B139" s="1"/>
      <c r="C139" s="28"/>
      <c r="E139" s="1"/>
      <c r="F139" s="1"/>
      <c r="G139" s="1"/>
      <c r="H139" s="1"/>
      <c r="J139" s="71"/>
      <c r="K139" s="45"/>
    </row>
    <row r="140" spans="2:11" s="2" customFormat="1" ht="10.5" customHeight="1">
      <c r="B140" s="1"/>
      <c r="C140" s="28"/>
      <c r="E140" s="1"/>
      <c r="F140" s="1"/>
      <c r="G140" s="1"/>
      <c r="H140" s="1"/>
      <c r="J140" s="71"/>
      <c r="K140" s="45"/>
    </row>
    <row r="141" spans="2:11" s="2" customFormat="1" ht="10.5" customHeight="1">
      <c r="B141" s="1"/>
      <c r="C141" s="28"/>
      <c r="E141" s="1"/>
      <c r="F141" s="1"/>
      <c r="G141" s="1"/>
      <c r="H141" s="1"/>
      <c r="J141" s="71"/>
      <c r="K141" s="45"/>
    </row>
    <row r="142" spans="2:11" s="2" customFormat="1" ht="10.5" customHeight="1">
      <c r="B142" s="1"/>
      <c r="C142" s="28"/>
      <c r="E142" s="1"/>
      <c r="F142" s="1"/>
      <c r="G142" s="1"/>
      <c r="H142" s="1"/>
      <c r="J142" s="71"/>
      <c r="K142" s="45"/>
    </row>
    <row r="143" spans="2:11" s="2" customFormat="1" ht="10.5" customHeight="1">
      <c r="B143" s="1"/>
      <c r="C143" s="28"/>
      <c r="E143" s="1"/>
      <c r="F143" s="1"/>
      <c r="G143" s="1"/>
      <c r="H143" s="1"/>
      <c r="J143" s="71"/>
      <c r="K143" s="45"/>
    </row>
    <row r="144" spans="2:11" s="2" customFormat="1" ht="10.5" customHeight="1">
      <c r="B144" s="1"/>
      <c r="C144" s="28"/>
      <c r="E144" s="1"/>
      <c r="F144" s="1"/>
      <c r="G144" s="1"/>
      <c r="H144" s="1"/>
      <c r="J144" s="71"/>
      <c r="K144" s="45"/>
    </row>
    <row r="145" spans="2:11" s="2" customFormat="1" ht="10.5" customHeight="1">
      <c r="B145" s="1"/>
      <c r="C145" s="28"/>
      <c r="E145" s="1"/>
      <c r="F145" s="1"/>
      <c r="G145" s="1"/>
      <c r="H145" s="1"/>
      <c r="J145" s="71"/>
      <c r="K145" s="45"/>
    </row>
    <row r="146" spans="2:11" s="2" customFormat="1" ht="10.5" customHeight="1">
      <c r="B146" s="1"/>
      <c r="C146" s="28"/>
      <c r="E146" s="1"/>
      <c r="F146" s="1"/>
      <c r="G146" s="1"/>
      <c r="H146" s="1"/>
      <c r="J146" s="71"/>
      <c r="K146" s="45"/>
    </row>
    <row r="147" spans="2:11" s="2" customFormat="1" ht="10.5" customHeight="1">
      <c r="B147" s="1"/>
      <c r="C147" s="28"/>
      <c r="E147" s="1"/>
      <c r="F147" s="1"/>
      <c r="G147" s="1"/>
      <c r="H147" s="1"/>
      <c r="J147" s="71"/>
      <c r="K147" s="45"/>
    </row>
    <row r="148" spans="2:11" s="2" customFormat="1" ht="10.5" customHeight="1">
      <c r="B148" s="1"/>
      <c r="C148" s="28"/>
      <c r="E148" s="1"/>
      <c r="F148" s="1"/>
      <c r="G148" s="1"/>
      <c r="H148" s="1"/>
      <c r="J148" s="71"/>
      <c r="K148" s="45"/>
    </row>
    <row r="149" spans="2:11" s="2" customFormat="1" ht="10.5" customHeight="1">
      <c r="B149" s="1"/>
      <c r="C149" s="28"/>
      <c r="E149" s="1"/>
      <c r="F149" s="1"/>
      <c r="G149" s="1"/>
      <c r="H149" s="1"/>
      <c r="J149" s="71"/>
      <c r="K149" s="45"/>
    </row>
    <row r="150" spans="2:11" s="2" customFormat="1" ht="10.5" customHeight="1">
      <c r="B150" s="1"/>
      <c r="C150" s="28"/>
      <c r="E150" s="1"/>
      <c r="F150" s="1"/>
      <c r="G150" s="1"/>
      <c r="H150" s="1"/>
      <c r="J150" s="71"/>
      <c r="K150" s="45"/>
    </row>
    <row r="151" spans="2:11" s="2" customFormat="1" ht="10.5" customHeight="1">
      <c r="B151" s="1"/>
      <c r="C151" s="28"/>
      <c r="E151" s="1"/>
      <c r="F151" s="1"/>
      <c r="G151" s="1"/>
      <c r="H151" s="1"/>
      <c r="J151" s="71"/>
      <c r="K151" s="45"/>
    </row>
    <row r="152" spans="2:11" s="2" customFormat="1" ht="10.5" customHeight="1">
      <c r="B152" s="1"/>
      <c r="C152" s="28"/>
      <c r="E152" s="1"/>
      <c r="F152" s="1"/>
      <c r="G152" s="1"/>
      <c r="H152" s="1"/>
      <c r="J152" s="71"/>
      <c r="K152" s="45"/>
    </row>
    <row r="153" spans="2:11" s="2" customFormat="1" ht="10.5" customHeight="1">
      <c r="B153" s="1"/>
      <c r="C153" s="28"/>
      <c r="E153" s="1"/>
      <c r="F153" s="1"/>
      <c r="G153" s="1"/>
      <c r="H153" s="1"/>
      <c r="J153" s="71"/>
      <c r="K153" s="45"/>
    </row>
    <row r="154" spans="2:11" s="2" customFormat="1" ht="10.5" customHeight="1">
      <c r="B154" s="1"/>
      <c r="C154" s="28"/>
      <c r="E154" s="1"/>
      <c r="F154" s="1"/>
      <c r="G154" s="1"/>
      <c r="H154" s="1"/>
      <c r="J154" s="71"/>
      <c r="K154" s="45"/>
    </row>
    <row r="155" spans="2:11" s="2" customFormat="1" ht="10.5" customHeight="1">
      <c r="B155" s="1"/>
      <c r="C155" s="28"/>
      <c r="E155" s="1"/>
      <c r="F155" s="1"/>
      <c r="G155" s="1"/>
      <c r="H155" s="1"/>
      <c r="J155" s="71"/>
      <c r="K155" s="45"/>
    </row>
    <row r="156" spans="2:11" s="2" customFormat="1" ht="10.5" customHeight="1">
      <c r="B156" s="1"/>
      <c r="C156" s="28"/>
      <c r="E156" s="1"/>
      <c r="F156" s="1"/>
      <c r="G156" s="1"/>
      <c r="H156" s="1"/>
      <c r="J156" s="71"/>
      <c r="K156" s="45"/>
    </row>
    <row r="157" spans="2:11" s="2" customFormat="1" ht="10.5" customHeight="1">
      <c r="B157" s="1"/>
      <c r="C157" s="28"/>
      <c r="E157" s="1"/>
      <c r="F157" s="1"/>
      <c r="G157" s="1"/>
      <c r="H157" s="1"/>
      <c r="J157" s="71"/>
      <c r="K157" s="4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W103"/>
  <sheetViews>
    <sheetView showGridLines="0" showZeros="0" tabSelected="1" zoomScalePageLayoutView="0" workbookViewId="0" topLeftCell="A1">
      <selection activeCell="S90" sqref="S90"/>
    </sheetView>
  </sheetViews>
  <sheetFormatPr defaultColWidth="9.140625" defaultRowHeight="12.75"/>
  <cols>
    <col min="1" max="1" width="4.7109375" style="2" customWidth="1"/>
    <col min="2" max="2" width="19.7109375" style="1" customWidth="1"/>
    <col min="3" max="3" width="6.57421875" style="1" bestFit="1" customWidth="1"/>
    <col min="4" max="4" width="7.140625" style="1" bestFit="1" customWidth="1"/>
    <col min="5" max="6" width="4.28125" style="2" customWidth="1"/>
    <col min="7" max="14" width="4.00390625" style="2" bestFit="1" customWidth="1"/>
    <col min="15" max="15" width="6.8515625" style="1" bestFit="1" customWidth="1"/>
    <col min="16" max="16" width="1.7109375" style="1" customWidth="1"/>
    <col min="17" max="17" width="2.00390625" style="30" customWidth="1"/>
    <col min="18" max="18" width="11.140625" style="1" bestFit="1" customWidth="1"/>
    <col min="19" max="19" width="15.28125" style="2" bestFit="1" customWidth="1"/>
    <col min="20" max="20" width="16.57421875" style="1" customWidth="1"/>
    <col min="21" max="21" width="9.7109375" style="1" bestFit="1" customWidth="1"/>
    <col min="22" max="22" width="5.7109375" style="1" customWidth="1"/>
    <col min="23" max="23" width="9.140625" style="2" customWidth="1"/>
    <col min="24" max="16384" width="9.140625" style="1" customWidth="1"/>
  </cols>
  <sheetData>
    <row r="1" spans="2:17" ht="16.5" customHeight="1">
      <c r="B1" s="57" t="s">
        <v>4</v>
      </c>
      <c r="F1" s="58" t="s">
        <v>11</v>
      </c>
      <c r="Q1" s="138"/>
    </row>
    <row r="2" spans="1:23" s="6" customFormat="1" ht="12">
      <c r="A2" s="7" t="s">
        <v>10</v>
      </c>
      <c r="B2" s="7" t="s">
        <v>9</v>
      </c>
      <c r="C2" s="7" t="s">
        <v>2</v>
      </c>
      <c r="D2" s="7" t="s">
        <v>3</v>
      </c>
      <c r="E2" s="7">
        <v>1</v>
      </c>
      <c r="F2" s="7">
        <v>2</v>
      </c>
      <c r="G2" s="7">
        <v>3</v>
      </c>
      <c r="H2" s="29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 t="s">
        <v>8</v>
      </c>
      <c r="Q2" s="138"/>
      <c r="V2" s="65"/>
      <c r="W2" s="65"/>
    </row>
    <row r="3" spans="1:22" ht="12">
      <c r="A3" s="127">
        <v>1</v>
      </c>
      <c r="B3" s="44" t="s">
        <v>79</v>
      </c>
      <c r="C3" s="35">
        <f aca="true" t="shared" si="0" ref="C3:C34">COUNTIF(E3:N3,"&gt;0")</f>
        <v>10</v>
      </c>
      <c r="D3" s="35">
        <f>SUM(LARGE(E3:N3,{1,2,3,4,5,6,7}))</f>
        <v>700</v>
      </c>
      <c r="E3" s="36">
        <f>IF(ISERROR(VLOOKUP(B3,'Race 1'!$G$3:$I$41,3,FALSE)),0,VLOOKUP(B3,'Race 1'!$G$3:$I$41,3,FALSE))</f>
        <v>100</v>
      </c>
      <c r="F3" s="36">
        <f>IF(ISERROR(VLOOKUP(B3,'Race 2'!$G$3:$I$60,3,FALSE)),0,VLOOKUP(B3,'Race 2'!$G$3:$I$60,3,FALSE))</f>
        <v>100</v>
      </c>
      <c r="G3" s="36">
        <f>IF(ISERROR(VLOOKUP(B3,'Race 3'!$G$3:$I$60,3,FALSE)),0,VLOOKUP(B3,'Race 3'!$G$3:$I$60,3,FALSE))</f>
        <v>100</v>
      </c>
      <c r="H3" s="36">
        <f>IF(ISERROR(VLOOKUP(B3,'Race 4'!$G$3:$I$61,3,FALSE)),0,VLOOKUP(B3,'Race 4'!$G$3:$I$61,3,FALSE))</f>
        <v>98</v>
      </c>
      <c r="I3" s="35">
        <f>IF(ISERROR(VLOOKUP(B3,'Race 5'!$G$3:$I$61,3,FALSE)),0,VLOOKUP(B3,'Race 5'!$G$3:$I$61,3,FALSE))</f>
        <v>100</v>
      </c>
      <c r="J3" s="35">
        <f>IF(ISERROR(VLOOKUP(B3,'Race 6'!$G$3:$I$61,3,FALSE)),0,VLOOKUP(B3,'Race 6'!$G$3:$I$61,3,FALSE))</f>
        <v>100</v>
      </c>
      <c r="K3" s="8">
        <f>IF(ISERROR(VLOOKUP($B3,'Race 7'!$G$3:$I$56,3,FALSE)),0,VLOOKUP($B3,'Race 7'!$G$3:$I$56,3,FALSE))</f>
        <v>99</v>
      </c>
      <c r="L3" s="35">
        <f>IF(ISERROR(VLOOKUP($B3,'Race 8'!$G$3:$I$56,3,FALSE)),0,VLOOKUP($B3,'Race 8'!$G$3:$I$56,3,FALSE))</f>
        <v>100</v>
      </c>
      <c r="M3" s="35">
        <f>IF(ISERROR(VLOOKUP($B3,'Race 9'!$G$3:$I$61,3,FALSE)),0,VLOOKUP($B3,'Race 9'!$G$3:$I$61,3,FALSE))</f>
        <v>100</v>
      </c>
      <c r="N3" s="35">
        <f>IF(ISERROR(VLOOKUP($B3,'Race 10'!$G$3:$I$41,3,FALSE)),0,VLOOKUP($B3,'Race 10'!$G$3:$I$41,3,FALSE))</f>
        <v>100</v>
      </c>
      <c r="O3" s="139">
        <v>1</v>
      </c>
      <c r="P3" s="1">
        <v>1</v>
      </c>
      <c r="Q3" s="32"/>
      <c r="R3" s="61" t="s">
        <v>18</v>
      </c>
      <c r="S3" s="12" t="s">
        <v>16</v>
      </c>
      <c r="T3" s="61" t="s">
        <v>17</v>
      </c>
      <c r="V3" s="64"/>
    </row>
    <row r="4" spans="1:22" ht="12">
      <c r="A4" s="128">
        <v>2</v>
      </c>
      <c r="B4" s="46" t="s">
        <v>80</v>
      </c>
      <c r="C4" s="8">
        <f t="shared" si="0"/>
        <v>10</v>
      </c>
      <c r="D4" s="8">
        <f>SUM(LARGE(E4:N4,{1,2,3,4,5,6,7}))</f>
        <v>691</v>
      </c>
      <c r="E4" s="9">
        <f>IF(ISERROR(VLOOKUP(B4,'Race 1'!$G$3:$I$41,3,FALSE)),0,VLOOKUP(B4,'Race 1'!$G$3:$I$41,3,FALSE))</f>
        <v>98</v>
      </c>
      <c r="F4" s="9">
        <f>IF(ISERROR(VLOOKUP(B4,'Race 2'!$G$3:$I$60,3,FALSE)),0,VLOOKUP(B4,'Race 2'!$G$3:$I$60,3,FALSE))</f>
        <v>99</v>
      </c>
      <c r="G4" s="9">
        <f>IF(ISERROR(VLOOKUP(B4,'Race 3'!$G$3:$I$60,3,FALSE)),0,VLOOKUP(B4,'Race 3'!$G$3:$I$60,3,FALSE))</f>
        <v>99</v>
      </c>
      <c r="H4" s="9">
        <f>IF(ISERROR(VLOOKUP(B4,'Race 4'!$G$3:$I$61,3,FALSE)),0,VLOOKUP(B4,'Race 4'!$G$3:$I$61,3,FALSE))</f>
        <v>100</v>
      </c>
      <c r="I4" s="8">
        <f>IF(ISERROR(VLOOKUP(B4,'Race 5'!$G$3:$I$61,3,FALSE)),0,VLOOKUP(B4,'Race 5'!$G$3:$I$61,3,FALSE))</f>
        <v>99</v>
      </c>
      <c r="J4" s="8">
        <f>IF(ISERROR(VLOOKUP(B4,'Race 6'!$G$3:$I$61,3,FALSE)),0,VLOOKUP(B4,'Race 6'!$G$3:$I$61,3,FALSE))</f>
        <v>98</v>
      </c>
      <c r="K4" s="8">
        <f>IF(ISERROR(VLOOKUP($B4,'Race 7'!$G$3:$I$56,3,FALSE)),0,VLOOKUP($B4,'Race 7'!$G$3:$I$56,3,FALSE))</f>
        <v>97</v>
      </c>
      <c r="L4" s="8">
        <f>IF(ISERROR(VLOOKUP($B4,'Race 8'!$G$3:$I$56,3,FALSE)),0,VLOOKUP($B4,'Race 8'!$G$3:$I$56,3,FALSE))</f>
        <v>97</v>
      </c>
      <c r="M4" s="8">
        <f>IF(ISERROR(VLOOKUP($B4,'Race 9'!$G$3:$I$61,3,FALSE)),0,VLOOKUP($B4,'Race 9'!$G$3:$I$61,3,FALSE))</f>
        <v>96</v>
      </c>
      <c r="N4" s="8">
        <f>IF(ISERROR(VLOOKUP($B4,'Race 10'!$G$3:$I$41,3,FALSE)),0,VLOOKUP($B4,'Race 10'!$G$3:$I$41,3,FALSE))</f>
        <v>98</v>
      </c>
      <c r="O4" s="135"/>
      <c r="P4" s="1">
        <v>1</v>
      </c>
      <c r="Q4" s="32"/>
      <c r="R4" s="41" t="s">
        <v>145</v>
      </c>
      <c r="S4" s="59" t="str">
        <f>'Race 1'!K$3</f>
        <v>Mark Gosney</v>
      </c>
      <c r="T4" s="41" t="str">
        <f>'Race 1'!K$4</f>
        <v>Cath Lloyd-Bennett</v>
      </c>
      <c r="V4" s="64"/>
    </row>
    <row r="5" spans="1:22" ht="12">
      <c r="A5" s="129">
        <v>3</v>
      </c>
      <c r="B5" s="121" t="s">
        <v>23</v>
      </c>
      <c r="C5" s="120">
        <f t="shared" si="0"/>
        <v>8</v>
      </c>
      <c r="D5" s="120">
        <f>SUM(LARGE(E5:N5,{1,2,3,4,5,6,7}))</f>
        <v>676</v>
      </c>
      <c r="E5" s="122">
        <f>IF(ISERROR(VLOOKUP(B5,'Race 1'!$G$3:$I$41,3,FALSE)),0,VLOOKUP(B5,'Race 1'!$G$3:$I$41,3,FALSE))</f>
        <v>93</v>
      </c>
      <c r="F5" s="122">
        <f>IF(ISERROR(VLOOKUP(B5,'Race 2'!$G$3:$I$60,3,FALSE)),0,VLOOKUP(B5,'Race 2'!$G$3:$I$60,3,FALSE))</f>
        <v>96</v>
      </c>
      <c r="G5" s="122">
        <f>IF(ISERROR(VLOOKUP(B5,'Race 3'!$G$3:$I$60,3,FALSE)),0,VLOOKUP(B5,'Race 3'!$G$3:$I$60,3,FALSE))</f>
        <v>98</v>
      </c>
      <c r="H5" s="122">
        <f>IF(ISERROR(VLOOKUP(B5,'Race 4'!$G$3:$I$61,3,FALSE)),0,VLOOKUP(B5,'Race 4'!$G$3:$I$61,3,FALSE))</f>
        <v>97</v>
      </c>
      <c r="I5" s="120">
        <f>IF(ISERROR(VLOOKUP(B5,'Race 5'!$G$3:$I$61,3,FALSE)),0,VLOOKUP(B5,'Race 5'!$G$3:$I$61,3,FALSE))</f>
        <v>98</v>
      </c>
      <c r="J5" s="120">
        <f>IF(ISERROR(VLOOKUP(B5,'Race 6'!$G$3:$I$61,3,FALSE)),0,VLOOKUP(B5,'Race 6'!$G$3:$I$61,3,FALSE))</f>
        <v>97</v>
      </c>
      <c r="K5" s="120">
        <f>IF(ISERROR(VLOOKUP($B5,'Race 7'!$G$3:$I$56,3,FALSE)),0,VLOOKUP($B5,'Race 7'!$G$3:$I$56,3,FALSE))</f>
        <v>0</v>
      </c>
      <c r="L5" s="120">
        <f>IF(ISERROR(VLOOKUP($B5,'Race 8'!$G$3:$I$56,3,FALSE)),0,VLOOKUP($B5,'Race 8'!$G$3:$I$56,3,FALSE))</f>
        <v>95</v>
      </c>
      <c r="M5" s="120">
        <f>IF(ISERROR(VLOOKUP($B5,'Race 9'!$G$3:$I$61,3,FALSE)),0,VLOOKUP($B5,'Race 9'!$G$3:$I$61,3,FALSE))</f>
        <v>95</v>
      </c>
      <c r="N5" s="120">
        <f>IF(ISERROR(VLOOKUP($B5,'Race 10'!$G$3:$I$41,3,FALSE)),0,VLOOKUP($B5,'Race 10'!$G$3:$I$41,3,FALSE))</f>
        <v>0</v>
      </c>
      <c r="O5" s="135"/>
      <c r="P5" s="1">
        <v>1</v>
      </c>
      <c r="Q5" s="32"/>
      <c r="R5" s="41" t="s">
        <v>146</v>
      </c>
      <c r="S5" s="59" t="str">
        <f>'Race 2'!K$3</f>
        <v>Steve Cable</v>
      </c>
      <c r="T5" s="41" t="str">
        <f>'Race 2'!K$4</f>
        <v>Linda Rees</v>
      </c>
      <c r="V5" s="64"/>
    </row>
    <row r="6" spans="1:22" ht="12">
      <c r="A6" s="8">
        <v>4</v>
      </c>
      <c r="B6" s="46" t="s">
        <v>222</v>
      </c>
      <c r="C6" s="8">
        <f t="shared" si="0"/>
        <v>5</v>
      </c>
      <c r="D6" s="8">
        <f>SUM(LARGE(E6:N6,{1,2,3,4,5,6,7}))</f>
        <v>493</v>
      </c>
      <c r="E6" s="9">
        <f>IF(ISERROR(VLOOKUP(B6,'Race 1'!$G$3:$I$41,3,FALSE)),0,VLOOKUP(B6,'Race 1'!$G$3:$I$41,3,FALSE))</f>
        <v>0</v>
      </c>
      <c r="F6" s="9">
        <f>IF(ISERROR(VLOOKUP(B6,'Race 2'!$G$3:$I$60,3,FALSE)),0,VLOOKUP(B6,'Race 2'!$G$3:$I$60,3,FALSE))</f>
        <v>0</v>
      </c>
      <c r="G6" s="9">
        <f>IF(ISERROR(VLOOKUP(B6,'Race 3'!$G$3:$I$60,3,FALSE)),0,VLOOKUP(B6,'Race 3'!$G$3:$I$60,3,FALSE))</f>
        <v>0</v>
      </c>
      <c r="H6" s="9">
        <f>IF(ISERROR(VLOOKUP(B6,'Race 4'!$G$3:$I$61,3,FALSE)),0,VLOOKUP(B6,'Race 4'!$G$3:$I$61,3,FALSE))</f>
        <v>0</v>
      </c>
      <c r="I6" s="8">
        <f>IF(ISERROR(VLOOKUP(B6,'Race 5'!$G$3:$I$61,3,FALSE)),0,VLOOKUP(B6,'Race 5'!$G$3:$I$61,3,FALSE))</f>
        <v>0</v>
      </c>
      <c r="J6" s="8">
        <f>IF(ISERROR(VLOOKUP(B6,'Race 6'!$G$3:$I$61,3,FALSE)),0,VLOOKUP(B6,'Race 6'!$G$3:$I$61,3,FALSE))</f>
        <v>99</v>
      </c>
      <c r="K6" s="8">
        <f>IF(ISERROR(VLOOKUP($B6,'Race 7'!$G$3:$I$56,3,FALSE)),0,VLOOKUP($B6,'Race 7'!$G$3:$I$56,3,FALSE))</f>
        <v>98</v>
      </c>
      <c r="L6" s="8">
        <f>IF(ISERROR(VLOOKUP($B6,'Race 8'!$G$3:$I$56,3,FALSE)),0,VLOOKUP($B6,'Race 8'!$G$3:$I$56,3,FALSE))</f>
        <v>98</v>
      </c>
      <c r="M6" s="8">
        <f>IF(ISERROR(VLOOKUP($B6,'Race 9'!$G$3:$I$61,3,FALSE)),0,VLOOKUP($B6,'Race 9'!$G$3:$I$61,3,FALSE))</f>
        <v>99</v>
      </c>
      <c r="N6" s="8">
        <f>IF(ISERROR(VLOOKUP($B6,'Race 10'!$G$3:$I$41,3,FALSE)),0,VLOOKUP($B6,'Race 10'!$G$3:$I$41,3,FALSE))</f>
        <v>99</v>
      </c>
      <c r="O6" s="135"/>
      <c r="P6" s="1">
        <v>1</v>
      </c>
      <c r="Q6" s="32"/>
      <c r="R6" s="41" t="s">
        <v>147</v>
      </c>
      <c r="S6" s="59" t="str">
        <f>'Race 3'!K3</f>
        <v>Byron Davies</v>
      </c>
      <c r="T6" s="41" t="str">
        <f>'Race 3'!K4</f>
        <v>Fay Sharpe</v>
      </c>
      <c r="V6" s="64"/>
    </row>
    <row r="7" spans="1:22" ht="12">
      <c r="A7" s="8">
        <v>5</v>
      </c>
      <c r="B7" s="46" t="s">
        <v>101</v>
      </c>
      <c r="C7" s="8">
        <f t="shared" si="0"/>
        <v>5</v>
      </c>
      <c r="D7" s="8">
        <f>SUM(LARGE(E7:N7,{1,2,3,4,5,6,7}))</f>
        <v>483</v>
      </c>
      <c r="E7" s="9">
        <f>IF(ISERROR(VLOOKUP(B7,'Race 1'!$G$3:$I$41,3,FALSE)),0,VLOOKUP(B7,'Race 1'!$G$3:$I$41,3,FALSE))</f>
        <v>0</v>
      </c>
      <c r="F7" s="9">
        <f>IF(ISERROR(VLOOKUP(B7,'Race 2'!$G$3:$I$60,3,FALSE)),0,VLOOKUP(B7,'Race 2'!$G$3:$I$60,3,FALSE))</f>
        <v>98</v>
      </c>
      <c r="G7" s="9">
        <f>IF(ISERROR(VLOOKUP(B7,'Race 3'!$G$3:$I$60,3,FALSE)),0,VLOOKUP(B7,'Race 3'!$G$3:$I$60,3,FALSE))</f>
        <v>0</v>
      </c>
      <c r="H7" s="9">
        <f>IF(ISERROR(VLOOKUP(B7,'Race 4'!$G$3:$I$61,3,FALSE)),0,VLOOKUP(B7,'Race 4'!$G$3:$I$61,3,FALSE))</f>
        <v>96</v>
      </c>
      <c r="I7" s="8">
        <f>IF(ISERROR(VLOOKUP(B7,'Race 5'!$G$3:$I$61,3,FALSE)),0,VLOOKUP(B7,'Race 5'!$G$3:$I$61,3,FALSE))</f>
        <v>97</v>
      </c>
      <c r="J7" s="8">
        <f>IF(ISERROR(VLOOKUP(B7,'Race 6'!$G$3:$I$61,3,FALSE)),0,VLOOKUP(B7,'Race 6'!$G$3:$I$61,3,FALSE))</f>
        <v>96</v>
      </c>
      <c r="K7" s="8">
        <f>IF(ISERROR(VLOOKUP($B7,'Race 7'!$G$3:$I$56,3,FALSE)),0,VLOOKUP($B7,'Race 7'!$G$3:$I$56,3,FALSE))</f>
        <v>96</v>
      </c>
      <c r="L7" s="8">
        <f>IF(ISERROR(VLOOKUP($B7,'Race 8'!$G$3:$I$56,3,FALSE)),0,VLOOKUP($B7,'Race 8'!$G$3:$I$56,3,FALSE))</f>
        <v>0</v>
      </c>
      <c r="M7" s="8">
        <f>IF(ISERROR(VLOOKUP($B7,'Race 9'!$G$3:$I$61,3,FALSE)),0,VLOOKUP($B7,'Race 9'!$G$3:$I$61,3,FALSE))</f>
        <v>0</v>
      </c>
      <c r="N7" s="8">
        <f>IF(ISERROR(VLOOKUP($B7,'Race 10'!$G$3:$I$41,3,FALSE)),0,VLOOKUP($B7,'Race 10'!$G$3:$I$41,3,FALSE))</f>
        <v>0</v>
      </c>
      <c r="O7" s="135"/>
      <c r="P7" s="1">
        <v>1</v>
      </c>
      <c r="Q7" s="32"/>
      <c r="R7" s="41" t="s">
        <v>208</v>
      </c>
      <c r="S7" s="59" t="str">
        <f>'Race 4'!K3</f>
        <v>Paul Rees</v>
      </c>
      <c r="T7" s="41" t="str">
        <f>'Race 4'!K4</f>
        <v>Christina Smith</v>
      </c>
      <c r="V7" s="64"/>
    </row>
    <row r="8" spans="1:22" ht="12">
      <c r="A8" s="8">
        <v>6</v>
      </c>
      <c r="B8" s="46" t="s">
        <v>141</v>
      </c>
      <c r="C8" s="8">
        <f t="shared" si="0"/>
        <v>5</v>
      </c>
      <c r="D8" s="8">
        <f>SUM(LARGE(E8:N8,{1,2,3,4,5,6,7}))</f>
        <v>459</v>
      </c>
      <c r="E8" s="9">
        <f>IF(ISERROR(VLOOKUP(B8,'Race 1'!$G$3:$I$41,3,FALSE)),0,VLOOKUP(B8,'Race 1'!$G$3:$I$41,3,FALSE))</f>
        <v>0</v>
      </c>
      <c r="F8" s="9">
        <f>IF(ISERROR(VLOOKUP(B8,'Race 2'!$G$3:$I$60,3,FALSE)),0,VLOOKUP(B8,'Race 2'!$G$3:$I$60,3,FALSE))</f>
        <v>0</v>
      </c>
      <c r="G8" s="9">
        <f>IF(ISERROR(VLOOKUP(B8,'Race 3'!$G$3:$I$60,3,FALSE)),0,VLOOKUP(B8,'Race 3'!$G$3:$I$60,3,FALSE))</f>
        <v>95</v>
      </c>
      <c r="H8" s="9">
        <f>IF(ISERROR(VLOOKUP(B8,'Race 4'!$G$3:$I$61,3,FALSE)),0,VLOOKUP(B8,'Race 4'!$G$3:$I$61,3,FALSE))</f>
        <v>0</v>
      </c>
      <c r="I8" s="8">
        <f>IF(ISERROR(VLOOKUP(B8,'Race 5'!$G$3:$I$61,3,FALSE)),0,VLOOKUP(B8,'Race 5'!$G$3:$I$61,3,FALSE))</f>
        <v>96</v>
      </c>
      <c r="J8" s="8">
        <f>IF(ISERROR(VLOOKUP(B8,'Race 6'!$G$3:$I$61,3,FALSE)),0,VLOOKUP(B8,'Race 6'!$G$3:$I$61,3,FALSE))</f>
        <v>0</v>
      </c>
      <c r="K8" s="8">
        <f>IF(ISERROR(VLOOKUP($B8,'Race 7'!$G$3:$I$56,3,FALSE)),0,VLOOKUP($B8,'Race 7'!$G$3:$I$56,3,FALSE))</f>
        <v>0</v>
      </c>
      <c r="L8" s="8">
        <f>IF(ISERROR(VLOOKUP($B8,'Race 8'!$G$3:$I$56,3,FALSE)),0,VLOOKUP($B8,'Race 8'!$G$3:$I$56,3,FALSE))</f>
        <v>93</v>
      </c>
      <c r="M8" s="8">
        <f>IF(ISERROR(VLOOKUP($B8,'Race 9'!$G$3:$I$61,3,FALSE)),0,VLOOKUP($B8,'Race 9'!$G$3:$I$61,3,FALSE))</f>
        <v>92</v>
      </c>
      <c r="N8" s="8">
        <f>IF(ISERROR(VLOOKUP($B8,'Race 10'!$G$3:$I$41,3,FALSE)),0,VLOOKUP($B8,'Race 10'!$G$3:$I$41,3,FALSE))</f>
        <v>83</v>
      </c>
      <c r="O8" s="135"/>
      <c r="P8" s="1">
        <v>1</v>
      </c>
      <c r="Q8" s="32"/>
      <c r="R8" s="41" t="s">
        <v>221</v>
      </c>
      <c r="S8" s="59" t="str">
        <f>'Race 5'!K3</f>
        <v>Hywel Mainwaring</v>
      </c>
      <c r="T8" s="41" t="str">
        <f>'Race 5'!K4</f>
        <v>Laura Hall</v>
      </c>
      <c r="V8" s="64"/>
    </row>
    <row r="9" spans="1:22" ht="12">
      <c r="A9" s="8">
        <v>7</v>
      </c>
      <c r="B9" s="46" t="s">
        <v>38</v>
      </c>
      <c r="C9" s="8">
        <f t="shared" si="0"/>
        <v>5</v>
      </c>
      <c r="D9" s="8">
        <f>SUM(LARGE(E9:N9,{1,2,3,4,5,6,7}))</f>
        <v>441</v>
      </c>
      <c r="E9" s="9">
        <f>IF(ISERROR(VLOOKUP(B9,'Race 1'!$G$3:$I$41,3,FALSE)),0,VLOOKUP(B9,'Race 1'!$G$3:$I$41,3,FALSE))</f>
        <v>90</v>
      </c>
      <c r="F9" s="9">
        <f>IF(ISERROR(VLOOKUP(B9,'Race 2'!$G$3:$I$60,3,FALSE)),0,VLOOKUP(B9,'Race 2'!$G$3:$I$60,3,FALSE))</f>
        <v>82</v>
      </c>
      <c r="G9" s="9">
        <f>IF(ISERROR(VLOOKUP(B9,'Race 3'!$G$3:$I$60,3,FALSE)),0,VLOOKUP(B9,'Race 3'!$G$3:$I$60,3,FALSE))</f>
        <v>0</v>
      </c>
      <c r="H9" s="9">
        <f>IF(ISERROR(VLOOKUP(B9,'Race 4'!$G$3:$I$61,3,FALSE)),0,VLOOKUP(B9,'Race 4'!$G$3:$I$61,3,FALSE))</f>
        <v>99</v>
      </c>
      <c r="I9" s="8">
        <f>IF(ISERROR(VLOOKUP(B9,'Race 5'!$G$3:$I$61,3,FALSE)),0,VLOOKUP(B9,'Race 5'!$G$3:$I$61,3,FALSE))</f>
        <v>0</v>
      </c>
      <c r="J9" s="8">
        <f>IF(ISERROR(VLOOKUP(B9,'Race 6'!$G$3:$I$61,3,FALSE)),0,VLOOKUP(B9,'Race 6'!$G$3:$I$61,3,FALSE))</f>
        <v>0</v>
      </c>
      <c r="K9" s="8">
        <f>IF(ISERROR(VLOOKUP($B9,'Race 7'!$G$3:$I$56,3,FALSE)),0,VLOOKUP($B9,'Race 7'!$G$3:$I$56,3,FALSE))</f>
        <v>0</v>
      </c>
      <c r="L9" s="8">
        <f>IF(ISERROR(VLOOKUP($B9,'Race 8'!$G$3:$I$56,3,FALSE)),0,VLOOKUP($B9,'Race 8'!$G$3:$I$56,3,FALSE))</f>
        <v>0</v>
      </c>
      <c r="M9" s="8">
        <f>IF(ISERROR(VLOOKUP($B9,'Race 9'!$G$3:$I$61,3,FALSE)),0,VLOOKUP($B9,'Race 9'!$G$3:$I$61,3,FALSE))</f>
        <v>74</v>
      </c>
      <c r="N9" s="8">
        <f>IF(ISERROR(VLOOKUP($B9,'Race 10'!$G$3:$I$41,3,FALSE)),0,VLOOKUP($B9,'Race 10'!$G$3:$I$41,3,FALSE))</f>
        <v>96</v>
      </c>
      <c r="O9" s="135"/>
      <c r="P9" s="1">
        <v>1</v>
      </c>
      <c r="Q9" s="32"/>
      <c r="R9" s="41" t="s">
        <v>229</v>
      </c>
      <c r="S9" s="59" t="str">
        <f>'Race 6'!K3</f>
        <v>Tony Baker</v>
      </c>
      <c r="T9" s="41" t="str">
        <f>'Race 6'!K4</f>
        <v>Nadine Hall</v>
      </c>
      <c r="V9" s="64"/>
    </row>
    <row r="10" spans="1:22" ht="12">
      <c r="A10" s="8">
        <v>8</v>
      </c>
      <c r="B10" s="46" t="s">
        <v>24</v>
      </c>
      <c r="C10" s="8">
        <f t="shared" si="0"/>
        <v>4</v>
      </c>
      <c r="D10" s="8">
        <f>SUM(LARGE(E10:N10,{1,2,3,4,5,6,7}))</f>
        <v>374</v>
      </c>
      <c r="E10" s="9">
        <f>IF(ISERROR(VLOOKUP(B10,'Race 1'!$G$3:$I$41,3,FALSE)),0,VLOOKUP(B10,'Race 1'!$G$3:$I$41,3,FALSE))</f>
        <v>96</v>
      </c>
      <c r="F10" s="9">
        <f>IF(ISERROR(VLOOKUP(B10,'Race 2'!$G$3:$I$60,3,FALSE)),0,VLOOKUP(B10,'Race 2'!$G$3:$I$60,3,FALSE))</f>
        <v>94</v>
      </c>
      <c r="G10" s="9">
        <f>IF(ISERROR(VLOOKUP(B10,'Race 3'!$G$3:$I$60,3,FALSE)),0,VLOOKUP(B10,'Race 3'!$G$3:$I$60,3,FALSE))</f>
        <v>0</v>
      </c>
      <c r="H10" s="9">
        <f>IF(ISERROR(VLOOKUP(B10,'Race 4'!$G$3:$I$61,3,FALSE)),0,VLOOKUP(B10,'Race 4'!$G$3:$I$61,3,FALSE))</f>
        <v>0</v>
      </c>
      <c r="I10" s="8">
        <f>IF(ISERROR(VLOOKUP(B10,'Race 5'!$G$3:$I$61,3,FALSE)),0,VLOOKUP(B10,'Race 5'!$G$3:$I$61,3,FALSE))</f>
        <v>92</v>
      </c>
      <c r="J10" s="8">
        <f>IF(ISERROR(VLOOKUP(B10,'Race 6'!$G$3:$I$61,3,FALSE)),0,VLOOKUP(B10,'Race 6'!$G$3:$I$61,3,FALSE))</f>
        <v>92</v>
      </c>
      <c r="K10" s="8">
        <f>IF(ISERROR(VLOOKUP($B10,'Race 7'!$G$3:$I$56,3,FALSE)),0,VLOOKUP($B10,'Race 7'!$G$3:$I$56,3,FALSE))</f>
        <v>0</v>
      </c>
      <c r="L10" s="8">
        <f>IF(ISERROR(VLOOKUP($B10,'Race 8'!$G$3:$I$56,3,FALSE)),0,VLOOKUP($B10,'Race 8'!$G$3:$I$56,3,FALSE))</f>
        <v>0</v>
      </c>
      <c r="M10" s="8">
        <f>IF(ISERROR(VLOOKUP($B10,'Race 9'!$G$3:$I$61,3,FALSE)),0,VLOOKUP($B10,'Race 9'!$G$3:$I$61,3,FALSE))</f>
        <v>0</v>
      </c>
      <c r="N10" s="8">
        <f>IF(ISERROR(VLOOKUP($B10,'Race 10'!$G$3:$I$41,3,FALSE)),0,VLOOKUP($B10,'Race 10'!$G$3:$I$41,3,FALSE))</f>
        <v>0</v>
      </c>
      <c r="O10" s="135"/>
      <c r="P10" s="1">
        <v>1</v>
      </c>
      <c r="Q10" s="32"/>
      <c r="R10" s="41" t="s">
        <v>230</v>
      </c>
      <c r="S10" s="59" t="str">
        <f>'Race 7'!K3</f>
        <v>John Sanderson</v>
      </c>
      <c r="T10" s="41" t="str">
        <f>'Race 7'!K4</f>
        <v>Sali Davies</v>
      </c>
      <c r="V10" s="64"/>
    </row>
    <row r="11" spans="1:22" ht="12">
      <c r="A11" s="8">
        <v>9</v>
      </c>
      <c r="B11" s="41" t="s">
        <v>231</v>
      </c>
      <c r="C11" s="8">
        <f t="shared" si="0"/>
        <v>3</v>
      </c>
      <c r="D11" s="8">
        <f>SUM(LARGE(E11:N11,{1,2,3,4,5,6,7}))</f>
        <v>296</v>
      </c>
      <c r="E11" s="9">
        <f>IF(ISERROR(VLOOKUP(B11,'Race 1'!$G$3:$I$41,3,FALSE)),0,VLOOKUP(B11,'Race 1'!$G$3:$I$41,3,FALSE))</f>
        <v>0</v>
      </c>
      <c r="F11" s="9">
        <f>IF(ISERROR(VLOOKUP(B11,'Race 2'!$G$3:$I$60,3,FALSE)),0,VLOOKUP(B11,'Race 2'!$G$3:$I$60,3,FALSE))</f>
        <v>0</v>
      </c>
      <c r="G11" s="9">
        <f>IF(ISERROR(VLOOKUP(B11,'Race 3'!$G$3:$I$60,3,FALSE)),0,VLOOKUP(B11,'Race 3'!$G$3:$I$60,3,FALSE))</f>
        <v>0</v>
      </c>
      <c r="H11" s="9">
        <f>IF(ISERROR(VLOOKUP(B11,'Race 4'!$G$3:$I$61,3,FALSE)),0,VLOOKUP(B11,'Race 4'!$G$3:$I$61,3,FALSE))</f>
        <v>0</v>
      </c>
      <c r="I11" s="8">
        <f>IF(ISERROR(VLOOKUP(B11,'Race 5'!$G$3:$I$61,3,FALSE)),0,VLOOKUP(B11,'Race 5'!$G$3:$I$61,3,FALSE))</f>
        <v>0</v>
      </c>
      <c r="J11" s="8">
        <f>IF(ISERROR(VLOOKUP(B11,'Race 6'!$G$3:$I$61,3,FALSE)),0,VLOOKUP(B11,'Race 6'!$G$3:$I$61,3,FALSE))</f>
        <v>0</v>
      </c>
      <c r="K11" s="8">
        <f>IF(ISERROR(VLOOKUP($B11,'Race 7'!$G$3:$I$56,3,FALSE)),0,VLOOKUP($B11,'Race 7'!$G$3:$I$56,3,FALSE))</f>
        <v>100</v>
      </c>
      <c r="L11" s="8">
        <f>IF(ISERROR(VLOOKUP($B11,'Race 8'!$G$3:$I$56,3,FALSE)),0,VLOOKUP($B11,'Race 8'!$G$3:$I$56,3,FALSE))</f>
        <v>99</v>
      </c>
      <c r="M11" s="8">
        <f>IF(ISERROR(VLOOKUP($B11,'Race 9'!$G$3:$I$61,3,FALSE)),0,VLOOKUP($B11,'Race 9'!$G$3:$I$61,3,FALSE))</f>
        <v>97</v>
      </c>
      <c r="N11" s="8">
        <f>IF(ISERROR(VLOOKUP($B11,'Race 10'!$G$3:$I$41,3,FALSE)),0,VLOOKUP($B11,'Race 10'!$G$3:$I$41,3,FALSE))</f>
        <v>0</v>
      </c>
      <c r="O11" s="135"/>
      <c r="P11" s="1">
        <v>1</v>
      </c>
      <c r="Q11" s="32"/>
      <c r="R11" s="41" t="s">
        <v>240</v>
      </c>
      <c r="S11" s="59" t="str">
        <f>'Race 8'!K3</f>
        <v>Ian Anderson</v>
      </c>
      <c r="T11" s="41" t="str">
        <f>'Race 8'!K4</f>
        <v>Nina Brocklebank</v>
      </c>
      <c r="V11" s="64"/>
    </row>
    <row r="12" spans="1:22" ht="12">
      <c r="A12" s="8">
        <v>10</v>
      </c>
      <c r="B12" s="41" t="s">
        <v>232</v>
      </c>
      <c r="C12" s="8">
        <f t="shared" si="0"/>
        <v>3</v>
      </c>
      <c r="D12" s="8">
        <f>SUM(LARGE(E12:N12,{1,2,3,4,5,6,7}))</f>
        <v>289</v>
      </c>
      <c r="E12" s="9">
        <f>IF(ISERROR(VLOOKUP(B12,'Race 1'!$G$3:$I$41,3,FALSE)),0,VLOOKUP(B12,'Race 1'!$G$3:$I$41,3,FALSE))</f>
        <v>0</v>
      </c>
      <c r="F12" s="9">
        <f>IF(ISERROR(VLOOKUP(B12,'Race 2'!$G$3:$I$60,3,FALSE)),0,VLOOKUP(B12,'Race 2'!$G$3:$I$60,3,FALSE))</f>
        <v>0</v>
      </c>
      <c r="G12" s="9">
        <f>IF(ISERROR(VLOOKUP(B12,'Race 3'!$G$3:$I$60,3,FALSE)),0,VLOOKUP(B12,'Race 3'!$G$3:$I$60,3,FALSE))</f>
        <v>0</v>
      </c>
      <c r="H12" s="9">
        <f>IF(ISERROR(VLOOKUP(B12,'Race 4'!$G$3:$I$61,3,FALSE)),0,VLOOKUP(B12,'Race 4'!$G$3:$I$61,3,FALSE))</f>
        <v>0</v>
      </c>
      <c r="I12" s="8">
        <f>IF(ISERROR(VLOOKUP(B12,'Race 5'!$G$3:$I$61,3,FALSE)),0,VLOOKUP(B12,'Race 5'!$G$3:$I$61,3,FALSE))</f>
        <v>0</v>
      </c>
      <c r="J12" s="8">
        <f>IF(ISERROR(VLOOKUP(B12,'Race 6'!$G$3:$I$61,3,FALSE)),0,VLOOKUP(B12,'Race 6'!$G$3:$I$61,3,FALSE))</f>
        <v>0</v>
      </c>
      <c r="K12" s="8">
        <f>IF(ISERROR(VLOOKUP($B12,'Race 7'!$G$3:$I$56,3,FALSE)),0,VLOOKUP($B12,'Race 7'!$G$3:$I$56,3,FALSE))</f>
        <v>95</v>
      </c>
      <c r="L12" s="8">
        <f>IF(ISERROR(VLOOKUP($B12,'Race 8'!$G$3:$I$56,3,FALSE)),0,VLOOKUP($B12,'Race 8'!$G$3:$I$56,3,FALSE))</f>
        <v>96</v>
      </c>
      <c r="M12" s="8">
        <f>IF(ISERROR(VLOOKUP($B12,'Race 9'!$G$3:$I$61,3,FALSE)),0,VLOOKUP($B12,'Race 9'!$G$3:$I$61,3,FALSE))</f>
        <v>98</v>
      </c>
      <c r="N12" s="8">
        <f>IF(ISERROR(VLOOKUP($B12,'Race 10'!$G$3:$I$41,3,FALSE)),0,VLOOKUP($B12,'Race 10'!$G$3:$I$41,3,FALSE))</f>
        <v>0</v>
      </c>
      <c r="O12" s="135"/>
      <c r="P12" s="1">
        <v>1</v>
      </c>
      <c r="Q12" s="32"/>
      <c r="R12" s="41" t="s">
        <v>247</v>
      </c>
      <c r="S12" s="59" t="str">
        <f>'Race 9'!K3</f>
        <v>Alfryn Easter</v>
      </c>
      <c r="T12" s="41" t="str">
        <f>'Race 9'!K4</f>
        <v>Linda Owens</v>
      </c>
      <c r="V12" s="64"/>
    </row>
    <row r="13" spans="1:22" ht="12">
      <c r="A13" s="8">
        <v>11</v>
      </c>
      <c r="B13" s="46" t="s">
        <v>129</v>
      </c>
      <c r="C13" s="8">
        <f t="shared" si="0"/>
        <v>3</v>
      </c>
      <c r="D13" s="8">
        <f>SUM(LARGE(E13:N13,{1,2,3,4,5,6,7}))</f>
        <v>281</v>
      </c>
      <c r="E13" s="9">
        <f>IF(ISERROR(VLOOKUP(B13,'Race 1'!$G$3:$I$41,3,FALSE)),0,VLOOKUP(B13,'Race 1'!$G$3:$I$41,3,FALSE))</f>
        <v>0</v>
      </c>
      <c r="F13" s="9">
        <f>IF(ISERROR(VLOOKUP(B13,'Race 2'!$G$3:$I$60,3,FALSE)),0,VLOOKUP(B13,'Race 2'!$G$3:$I$60,3,FALSE))</f>
        <v>0</v>
      </c>
      <c r="G13" s="9">
        <f>IF(ISERROR(VLOOKUP(B13,'Race 3'!$G$3:$I$60,3,FALSE)),0,VLOOKUP(B13,'Race 3'!$G$3:$I$60,3,FALSE))</f>
        <v>96</v>
      </c>
      <c r="H13" s="9">
        <f>IF(ISERROR(VLOOKUP(B13,'Race 4'!$G$3:$I$61,3,FALSE)),0,VLOOKUP(B13,'Race 4'!$G$3:$I$61,3,FALSE))</f>
        <v>94</v>
      </c>
      <c r="I13" s="8">
        <f>IF(ISERROR(VLOOKUP(B13,'Race 5'!$G$3:$I$61,3,FALSE)),0,VLOOKUP(B13,'Race 5'!$G$3:$I$61,3,FALSE))</f>
        <v>0</v>
      </c>
      <c r="J13" s="8">
        <f>IF(ISERROR(VLOOKUP(B13,'Race 6'!$G$3:$I$61,3,FALSE)),0,VLOOKUP(B13,'Race 6'!$G$3:$I$61,3,FALSE))</f>
        <v>0</v>
      </c>
      <c r="K13" s="8">
        <f>IF(ISERROR(VLOOKUP($B13,'Race 7'!$G$3:$I$56,3,FALSE)),0,VLOOKUP($B13,'Race 7'!$G$3:$I$56,3,FALSE))</f>
        <v>0</v>
      </c>
      <c r="L13" s="8">
        <f>IF(ISERROR(VLOOKUP($B13,'Race 8'!$G$3:$I$56,3,FALSE)),0,VLOOKUP($B13,'Race 8'!$G$3:$I$56,3,FALSE))</f>
        <v>91</v>
      </c>
      <c r="M13" s="8">
        <f>IF(ISERROR(VLOOKUP($B13,'Race 9'!$G$3:$I$61,3,FALSE)),0,VLOOKUP($B13,'Race 9'!$G$3:$I$61,3,FALSE))</f>
        <v>0</v>
      </c>
      <c r="N13" s="8">
        <f>IF(ISERROR(VLOOKUP($B13,'Race 10'!$G$3:$I$41,3,FALSE)),0,VLOOKUP($B13,'Race 10'!$G$3:$I$41,3,FALSE))</f>
        <v>0</v>
      </c>
      <c r="O13" s="135"/>
      <c r="P13" s="1">
        <v>1</v>
      </c>
      <c r="Q13" s="32"/>
      <c r="R13" s="53" t="s">
        <v>248</v>
      </c>
      <c r="S13" s="63" t="str">
        <f>'Race 10'!K3</f>
        <v>Steve McLelland</v>
      </c>
      <c r="T13" s="53" t="str">
        <f>'Race 10'!K4</f>
        <v>Jo Otteson</v>
      </c>
      <c r="V13" s="64"/>
    </row>
    <row r="14" spans="1:22" ht="12">
      <c r="A14" s="8">
        <v>12</v>
      </c>
      <c r="B14" s="46" t="s">
        <v>25</v>
      </c>
      <c r="C14" s="8">
        <f t="shared" si="0"/>
        <v>3</v>
      </c>
      <c r="D14" s="8">
        <f>SUM(LARGE(E14:N14,{1,2,3,4,5,6,7}))</f>
        <v>279</v>
      </c>
      <c r="E14" s="9">
        <f>IF(ISERROR(VLOOKUP(B14,'Race 1'!$G$3:$I$41,3,FALSE)),0,VLOOKUP(B14,'Race 1'!$G$3:$I$41,3,FALSE))</f>
        <v>94</v>
      </c>
      <c r="F14" s="9">
        <f>IF(ISERROR(VLOOKUP(B14,'Race 2'!$G$3:$I$60,3,FALSE)),0,VLOOKUP(B14,'Race 2'!$G$3:$I$60,3,FALSE))</f>
        <v>92</v>
      </c>
      <c r="G14" s="9">
        <f>IF(ISERROR(VLOOKUP(B14,'Race 3'!$G$3:$I$60,3,FALSE)),0,VLOOKUP(B14,'Race 3'!$G$3:$I$60,3,FALSE))</f>
        <v>93</v>
      </c>
      <c r="H14" s="9">
        <f>IF(ISERROR(VLOOKUP(B14,'Race 4'!$G$3:$I$61,3,FALSE)),0,VLOOKUP(B14,'Race 4'!$G$3:$I$61,3,FALSE))</f>
        <v>0</v>
      </c>
      <c r="I14" s="8">
        <f>IF(ISERROR(VLOOKUP(B14,'Race 5'!$G$3:$I$61,3,FALSE)),0,VLOOKUP(B14,'Race 5'!$G$3:$I$61,3,FALSE))</f>
        <v>0</v>
      </c>
      <c r="J14" s="8">
        <f>IF(ISERROR(VLOOKUP(B14,'Race 6'!$G$3:$I$61,3,FALSE)),0,VLOOKUP(B14,'Race 6'!$G$3:$I$61,3,FALSE))</f>
        <v>0</v>
      </c>
      <c r="K14" s="8">
        <f>IF(ISERROR(VLOOKUP($B14,'Race 7'!$G$3:$I$56,3,FALSE)),0,VLOOKUP($B14,'Race 7'!$G$3:$I$56,3,FALSE))</f>
        <v>0</v>
      </c>
      <c r="L14" s="8">
        <f>IF(ISERROR(VLOOKUP($B14,'Race 8'!$G$3:$I$56,3,FALSE)),0,VLOOKUP($B14,'Race 8'!$G$3:$I$56,3,FALSE))</f>
        <v>0</v>
      </c>
      <c r="M14" s="8">
        <f>IF(ISERROR(VLOOKUP($B14,'Race 9'!$G$3:$I$61,3,FALSE)),0,VLOOKUP($B14,'Race 9'!$G$3:$I$61,3,FALSE))</f>
        <v>0</v>
      </c>
      <c r="N14" s="8">
        <f>IF(ISERROR(VLOOKUP($B14,'Race 10'!$G$3:$I$41,3,FALSE)),0,VLOOKUP($B14,'Race 10'!$G$3:$I$41,3,FALSE))</f>
        <v>0</v>
      </c>
      <c r="O14" s="135"/>
      <c r="P14" s="1">
        <v>1</v>
      </c>
      <c r="Q14" s="32"/>
      <c r="R14" s="3"/>
      <c r="S14" s="40"/>
      <c r="T14" s="3"/>
      <c r="V14" s="64"/>
    </row>
    <row r="15" spans="1:22" ht="12">
      <c r="A15" s="8">
        <v>13</v>
      </c>
      <c r="B15" s="46" t="s">
        <v>81</v>
      </c>
      <c r="C15" s="8">
        <f t="shared" si="0"/>
        <v>2</v>
      </c>
      <c r="D15" s="8">
        <f>SUM(LARGE(E15:N15,{1,2,3,4,5,6,7}))</f>
        <v>194</v>
      </c>
      <c r="E15" s="9">
        <f>IF(ISERROR(VLOOKUP(B15,'Race 1'!$G$3:$I$41,3,FALSE)),0,VLOOKUP(B15,'Race 1'!$G$3:$I$41,3,FALSE))</f>
        <v>97</v>
      </c>
      <c r="F15" s="9">
        <f>IF(ISERROR(VLOOKUP(B15,'Race 2'!$G$3:$I$60,3,FALSE)),0,VLOOKUP(B15,'Race 2'!$G$3:$I$60,3,FALSE))</f>
        <v>97</v>
      </c>
      <c r="G15" s="9">
        <f>IF(ISERROR(VLOOKUP(B15,'Race 3'!$G$3:$I$60,3,FALSE)),0,VLOOKUP(B15,'Race 3'!$G$3:$I$60,3,FALSE))</f>
        <v>0</v>
      </c>
      <c r="H15" s="9">
        <f>IF(ISERROR(VLOOKUP(B15,'Race 4'!$G$3:$I$61,3,FALSE)),0,VLOOKUP(B15,'Race 4'!$G$3:$I$61,3,FALSE))</f>
        <v>0</v>
      </c>
      <c r="I15" s="8">
        <f>IF(ISERROR(VLOOKUP(B15,'Race 5'!$G$3:$I$61,3,FALSE)),0,VLOOKUP(B15,'Race 5'!$G$3:$I$61,3,FALSE))</f>
        <v>0</v>
      </c>
      <c r="J15" s="8">
        <f>IF(ISERROR(VLOOKUP(B15,'Race 6'!$G$3:$I$61,3,FALSE)),0,VLOOKUP(B15,'Race 6'!$G$3:$I$61,3,FALSE))</f>
        <v>0</v>
      </c>
      <c r="K15" s="8">
        <f>IF(ISERROR(VLOOKUP($B15,'Race 7'!$G$3:$I$56,3,FALSE)),0,VLOOKUP($B15,'Race 7'!$G$3:$I$56,3,FALSE))</f>
        <v>0</v>
      </c>
      <c r="L15" s="8">
        <f>IF(ISERROR(VLOOKUP($B15,'Race 8'!$G$3:$I$56,3,FALSE)),0,VLOOKUP($B15,'Race 8'!$G$3:$I$56,3,FALSE))</f>
        <v>0</v>
      </c>
      <c r="M15" s="8">
        <f>IF(ISERROR(VLOOKUP($B15,'Race 9'!$G$3:$I$61,3,FALSE)),0,VLOOKUP($B15,'Race 9'!$G$3:$I$61,3,FALSE))</f>
        <v>0</v>
      </c>
      <c r="N15" s="8">
        <f>IF(ISERROR(VLOOKUP($B15,'Race 10'!$G$3:$I$41,3,FALSE)),0,VLOOKUP($B15,'Race 10'!$G$3:$I$41,3,FALSE))</f>
        <v>0</v>
      </c>
      <c r="O15" s="135"/>
      <c r="P15" s="1">
        <v>1</v>
      </c>
      <c r="Q15" s="32"/>
      <c r="R15" s="3"/>
      <c r="S15" s="40"/>
      <c r="T15" s="3"/>
      <c r="V15" s="64"/>
    </row>
    <row r="16" spans="1:22" ht="12">
      <c r="A16" s="8">
        <v>14</v>
      </c>
      <c r="B16" s="46" t="s">
        <v>22</v>
      </c>
      <c r="C16" s="8">
        <f t="shared" si="0"/>
        <v>1</v>
      </c>
      <c r="D16" s="8">
        <f>SUM(LARGE(E16:N16,{1,2,3,4,5,6,7}))</f>
        <v>99</v>
      </c>
      <c r="E16" s="9">
        <f>IF(ISERROR(VLOOKUP(B16,'Race 1'!$G$3:$I$41,3,FALSE)),0,VLOOKUP(B16,'Race 1'!$G$3:$I$41,3,FALSE))</f>
        <v>99</v>
      </c>
      <c r="F16" s="9">
        <f>IF(ISERROR(VLOOKUP(B16,'Race 2'!$G$3:$I$60,3,FALSE)),0,VLOOKUP(B16,'Race 2'!$G$3:$I$60,3,FALSE))</f>
        <v>0</v>
      </c>
      <c r="G16" s="9">
        <f>IF(ISERROR(VLOOKUP(B16,'Race 3'!$G$3:$I$60,3,FALSE)),0,VLOOKUP(B16,'Race 3'!$G$3:$I$60,3,FALSE))</f>
        <v>0</v>
      </c>
      <c r="H16" s="9">
        <f>IF(ISERROR(VLOOKUP(B16,'Race 4'!$G$3:$I$61,3,FALSE)),0,VLOOKUP(B16,'Race 4'!$G$3:$I$61,3,FALSE))</f>
        <v>0</v>
      </c>
      <c r="I16" s="8">
        <f>IF(ISERROR(VLOOKUP(B16,'Race 5'!$G$3:$I$61,3,FALSE)),0,VLOOKUP(B16,'Race 5'!$G$3:$I$61,3,FALSE))</f>
        <v>0</v>
      </c>
      <c r="J16" s="8">
        <f>IF(ISERROR(VLOOKUP(B16,'Race 6'!$G$3:$I$61,3,FALSE)),0,VLOOKUP(B16,'Race 6'!$G$3:$I$61,3,FALSE))</f>
        <v>0</v>
      </c>
      <c r="K16" s="8">
        <f>IF(ISERROR(VLOOKUP($B16,'Race 7'!$G$3:$I$56,3,FALSE)),0,VLOOKUP($B16,'Race 7'!$G$3:$I$56,3,FALSE))</f>
        <v>0</v>
      </c>
      <c r="L16" s="8">
        <f>IF(ISERROR(VLOOKUP($B16,'Race 8'!$G$3:$I$56,3,FALSE)),0,VLOOKUP($B16,'Race 8'!$G$3:$I$56,3,FALSE))</f>
        <v>0</v>
      </c>
      <c r="M16" s="8">
        <f>IF(ISERROR(VLOOKUP($B16,'Race 9'!$G$3:$I$61,3,FALSE)),0,VLOOKUP($B16,'Race 9'!$G$3:$I$61,3,FALSE))</f>
        <v>0</v>
      </c>
      <c r="N16" s="8">
        <f>IF(ISERROR(VLOOKUP($B16,'Race 10'!$G$3:$I$41,3,FALSE)),0,VLOOKUP($B16,'Race 10'!$G$3:$I$41,3,FALSE))</f>
        <v>0</v>
      </c>
      <c r="O16" s="135"/>
      <c r="P16" s="1">
        <v>1</v>
      </c>
      <c r="Q16" s="32"/>
      <c r="R16" s="3"/>
      <c r="S16" s="40"/>
      <c r="T16" s="3"/>
      <c r="V16" s="64"/>
    </row>
    <row r="17" spans="1:22" ht="12">
      <c r="A17" s="33">
        <v>15</v>
      </c>
      <c r="B17" s="53" t="s">
        <v>246</v>
      </c>
      <c r="C17" s="33">
        <f t="shared" si="0"/>
        <v>1</v>
      </c>
      <c r="D17" s="33">
        <f>SUM(LARGE(E17:N17,{1,2,3,4,5,6,7}))</f>
        <v>85</v>
      </c>
      <c r="E17" s="34">
        <f>IF(ISERROR(VLOOKUP(B17,'Race 1'!$G$3:$I$41,3,FALSE)),0,VLOOKUP(B17,'Race 1'!$G$3:$I$41,3,FALSE))</f>
        <v>0</v>
      </c>
      <c r="F17" s="34">
        <f>IF(ISERROR(VLOOKUP(B17,'Race 2'!$G$3:$I$60,3,FALSE)),0,VLOOKUP(B17,'Race 2'!$G$3:$I$60,3,FALSE))</f>
        <v>0</v>
      </c>
      <c r="G17" s="34">
        <f>IF(ISERROR(VLOOKUP(B17,'Race 3'!$G$3:$I$60,3,FALSE)),0,VLOOKUP(B17,'Race 3'!$G$3:$I$60,3,FALSE))</f>
        <v>0</v>
      </c>
      <c r="H17" s="34">
        <f>IF(ISERROR(VLOOKUP(B17,'Race 4'!$G$3:$I$61,3,FALSE)),0,VLOOKUP(B17,'Race 4'!$G$3:$I$61,3,FALSE))</f>
        <v>0</v>
      </c>
      <c r="I17" s="33">
        <f>IF(ISERROR(VLOOKUP(B17,'Race 5'!$G$3:$I$61,3,FALSE)),0,VLOOKUP(B17,'Race 5'!$G$3:$I$61,3,FALSE))</f>
        <v>0</v>
      </c>
      <c r="J17" s="33">
        <f>IF(ISERROR(VLOOKUP(B17,'Race 6'!$G$3:$I$61,3,FALSE)),0,VLOOKUP(B17,'Race 6'!$G$3:$I$61,3,FALSE))</f>
        <v>0</v>
      </c>
      <c r="K17" s="33">
        <f>IF(ISERROR(VLOOKUP($B17,'Race 7'!$G$3:$I$56,3,FALSE)),0,VLOOKUP($B17,'Race 7'!$G$3:$I$56,3,FALSE))</f>
        <v>0</v>
      </c>
      <c r="L17" s="33">
        <f>IF(ISERROR(VLOOKUP($B17,'Race 8'!$G$3:$I$56,3,FALSE)),0,VLOOKUP($B17,'Race 8'!$G$3:$I$56,3,FALSE))</f>
        <v>0</v>
      </c>
      <c r="M17" s="33">
        <f>IF(ISERROR(VLOOKUP($B17,'Race 9'!$G$3:$I$61,3,FALSE)),0,VLOOKUP($B17,'Race 9'!$G$3:$I$61,3,FALSE))</f>
        <v>85</v>
      </c>
      <c r="N17" s="33">
        <f>IF(ISERROR(VLOOKUP($B17,'Race 10'!$G$3:$I$41,3,FALSE)),0,VLOOKUP($B17,'Race 10'!$G$3:$I$41,3,FALSE))</f>
        <v>0</v>
      </c>
      <c r="O17" s="135"/>
      <c r="P17" s="1">
        <v>1</v>
      </c>
      <c r="Q17" s="32"/>
      <c r="S17" s="1"/>
      <c r="V17" s="64"/>
    </row>
    <row r="18" spans="1:22" ht="12">
      <c r="A18" s="127">
        <v>1</v>
      </c>
      <c r="B18" s="46" t="s">
        <v>44</v>
      </c>
      <c r="C18" s="8">
        <f t="shared" si="0"/>
        <v>10</v>
      </c>
      <c r="D18" s="8">
        <f>SUM(LARGE(E18:N18,{1,2,3,4,5,6,7}))</f>
        <v>668</v>
      </c>
      <c r="E18" s="9">
        <f>IF(ISERROR(VLOOKUP(B18,'Race 1'!$G$3:$I$41,3,FALSE)),0,VLOOKUP(B18,'Race 1'!$G$3:$I$41,3,FALSE))</f>
        <v>92</v>
      </c>
      <c r="F18" s="9">
        <f>IF(ISERROR(VLOOKUP(B18,'Race 2'!$G$3:$I$60,3,FALSE)),0,VLOOKUP(B18,'Race 2'!$G$3:$I$60,3,FALSE))</f>
        <v>95</v>
      </c>
      <c r="G18" s="9">
        <f>IF(ISERROR(VLOOKUP(B18,'Race 3'!$G$3:$I$60,3,FALSE)),0,VLOOKUP(B18,'Race 3'!$G$3:$I$60,3,FALSE))</f>
        <v>97</v>
      </c>
      <c r="H18" s="9">
        <f>IF(ISERROR(VLOOKUP(B18,'Race 4'!$G$3:$I$61,3,FALSE)),0,VLOOKUP(B18,'Race 4'!$G$3:$I$61,3,FALSE))</f>
        <v>95</v>
      </c>
      <c r="I18" s="8">
        <f>IF(ISERROR(VLOOKUP(B18,'Race 5'!$G$3:$I$61,3,FALSE)),0,VLOOKUP(B18,'Race 5'!$G$3:$I$61,3,FALSE))</f>
        <v>95</v>
      </c>
      <c r="J18" s="8">
        <f>IF(ISERROR(VLOOKUP(B18,'Race 6'!$G$3:$I$61,3,FALSE)),0,VLOOKUP(B18,'Race 6'!$G$3:$I$61,3,FALSE))</f>
        <v>95</v>
      </c>
      <c r="K18" s="8">
        <f>IF(ISERROR(VLOOKUP($B18,'Race 7'!$G$3:$I$56,3,FALSE)),0,VLOOKUP($B18,'Race 7'!$G$3:$I$56,3,FALSE))</f>
        <v>94</v>
      </c>
      <c r="L18" s="8">
        <f>IF(ISERROR(VLOOKUP($B18,'Race 8'!$G$3:$I$56,3,FALSE)),0,VLOOKUP($B18,'Race 8'!$G$3:$I$56,3,FALSE))</f>
        <v>94</v>
      </c>
      <c r="M18" s="8">
        <f>IF(ISERROR(VLOOKUP($B18,'Race 9'!$G$3:$I$61,3,FALSE)),0,VLOOKUP($B18,'Race 9'!$G$3:$I$61,3,FALSE))</f>
        <v>94</v>
      </c>
      <c r="N18" s="8">
        <f>IF(ISERROR(VLOOKUP($B18,'Race 10'!$G$3:$I$41,3,FALSE)),0,VLOOKUP($B18,'Race 10'!$G$3:$I$41,3,FALSE))</f>
        <v>97</v>
      </c>
      <c r="O18" s="134">
        <v>2</v>
      </c>
      <c r="P18" s="1">
        <v>2</v>
      </c>
      <c r="Q18" s="32"/>
      <c r="V18" s="64"/>
    </row>
    <row r="19" spans="1:22" ht="12">
      <c r="A19" s="128">
        <v>2</v>
      </c>
      <c r="B19" s="46" t="s">
        <v>83</v>
      </c>
      <c r="C19" s="8">
        <f t="shared" si="0"/>
        <v>8</v>
      </c>
      <c r="D19" s="8">
        <f>SUM(LARGE(E19:N19,{1,2,3,4,5,6,7}))</f>
        <v>639</v>
      </c>
      <c r="E19" s="9">
        <f>IF(ISERROR(VLOOKUP(B19,'Race 1'!$G$3:$I$41,3,FALSE)),0,VLOOKUP(B19,'Race 1'!$G$3:$I$41,3,FALSE))</f>
        <v>89</v>
      </c>
      <c r="F19" s="9">
        <f>IF(ISERROR(VLOOKUP(B19,'Race 2'!$G$3:$I$60,3,FALSE)),0,VLOOKUP(B19,'Race 2'!$G$3:$I$60,3,FALSE))</f>
        <v>0</v>
      </c>
      <c r="G19" s="9">
        <f>IF(ISERROR(VLOOKUP(B19,'Race 3'!$G$3:$I$60,3,FALSE)),0,VLOOKUP(B19,'Race 3'!$G$3:$I$60,3,FALSE))</f>
        <v>92</v>
      </c>
      <c r="H19" s="9">
        <f>IF(ISERROR(VLOOKUP(B19,'Race 4'!$G$3:$I$61,3,FALSE)),0,VLOOKUP(B19,'Race 4'!$G$3:$I$61,3,FALSE))</f>
        <v>92</v>
      </c>
      <c r="I19" s="8">
        <f>IF(ISERROR(VLOOKUP(B19,'Race 5'!$G$3:$I$61,3,FALSE)),0,VLOOKUP(B19,'Race 5'!$G$3:$I$61,3,FALSE))</f>
        <v>0</v>
      </c>
      <c r="J19" s="8">
        <f>IF(ISERROR(VLOOKUP(B19,'Race 6'!$G$3:$I$61,3,FALSE)),0,VLOOKUP(B19,'Race 6'!$G$3:$I$61,3,FALSE))</f>
        <v>91</v>
      </c>
      <c r="K19" s="8">
        <f>IF(ISERROR(VLOOKUP($B19,'Race 7'!$G$3:$I$56,3,FALSE)),0,VLOOKUP($B19,'Race 7'!$G$3:$I$56,3,FALSE))</f>
        <v>91</v>
      </c>
      <c r="L19" s="8">
        <f>IF(ISERROR(VLOOKUP($B19,'Race 8'!$G$3:$I$56,3,FALSE)),0,VLOOKUP($B19,'Race 8'!$G$3:$I$56,3,FALSE))</f>
        <v>90</v>
      </c>
      <c r="M19" s="8">
        <f>IF(ISERROR(VLOOKUP($B19,'Race 9'!$G$3:$I$61,3,FALSE)),0,VLOOKUP($B19,'Race 9'!$G$3:$I$61,3,FALSE))</f>
        <v>88</v>
      </c>
      <c r="N19" s="8">
        <f>IF(ISERROR(VLOOKUP($B19,'Race 10'!$G$3:$I$41,3,FALSE)),0,VLOOKUP($B19,'Race 10'!$G$3:$I$41,3,FALSE))</f>
        <v>94</v>
      </c>
      <c r="O19" s="135"/>
      <c r="P19" s="1">
        <v>2</v>
      </c>
      <c r="Q19" s="32"/>
      <c r="V19" s="64"/>
    </row>
    <row r="20" spans="1:22" ht="12" customHeight="1">
      <c r="A20" s="129">
        <v>3</v>
      </c>
      <c r="B20" s="123" t="s">
        <v>29</v>
      </c>
      <c r="C20" s="124">
        <f t="shared" si="0"/>
        <v>9</v>
      </c>
      <c r="D20" s="124">
        <f>SUM(LARGE(E20:N20,{1,2,3,4,5,6,7}))</f>
        <v>622</v>
      </c>
      <c r="E20" s="122">
        <f>IF(ISERROR(VLOOKUP(B20,'Race 1'!$G$3:$I$41,3,FALSE)),0,VLOOKUP(B20,'Race 1'!$G$3:$I$41,3,FALSE))</f>
        <v>86</v>
      </c>
      <c r="F20" s="125">
        <f>IF(ISERROR(VLOOKUP(B20,'Race 2'!$G$3:$I$60,3,FALSE)),0,VLOOKUP(B20,'Race 2'!$G$3:$I$60,3,FALSE))</f>
        <v>90</v>
      </c>
      <c r="G20" s="122">
        <f>IF(ISERROR(VLOOKUP(B20,'Race 3'!$G$3:$I$60,3,FALSE)),0,VLOOKUP(B20,'Race 3'!$G$3:$I$60,3,FALSE))</f>
        <v>90</v>
      </c>
      <c r="H20" s="122">
        <f>IF(ISERROR(VLOOKUP(B20,'Race 4'!$G$3:$I$61,3,FALSE)),0,VLOOKUP(B20,'Race 4'!$G$3:$I$61,3,FALSE))</f>
        <v>89</v>
      </c>
      <c r="I20" s="120">
        <f>IF(ISERROR(VLOOKUP(B20,'Race 5'!$G$3:$I$61,3,FALSE)),0,VLOOKUP(B20,'Race 5'!$G$3:$I$61,3,FALSE))</f>
        <v>89</v>
      </c>
      <c r="J20" s="120">
        <f>IF(ISERROR(VLOOKUP(B20,'Race 6'!$G$3:$I$61,3,FALSE)),0,VLOOKUP(B20,'Race 6'!$G$3:$I$61,3,FALSE))</f>
        <v>0</v>
      </c>
      <c r="K20" s="120">
        <f>IF(ISERROR(VLOOKUP($B20,'Race 7'!$G$3:$I$56,3,FALSE)),0,VLOOKUP($B20,'Race 7'!$G$3:$I$56,3,FALSE))</f>
        <v>86</v>
      </c>
      <c r="L20" s="120">
        <f>IF(ISERROR(VLOOKUP($B20,'Race 8'!$G$3:$I$56,3,FALSE)),0,VLOOKUP($B20,'Race 8'!$G$3:$I$56,3,FALSE))</f>
        <v>87</v>
      </c>
      <c r="M20" s="120">
        <f>IF(ISERROR(VLOOKUP($B20,'Race 9'!$G$3:$I$61,3,FALSE)),0,VLOOKUP($B20,'Race 9'!$G$3:$I$61,3,FALSE))</f>
        <v>82</v>
      </c>
      <c r="N20" s="120">
        <f>IF(ISERROR(VLOOKUP($B20,'Race 10'!$G$3:$I$41,3,FALSE)),0,VLOOKUP($B20,'Race 10'!$G$3:$I$41,3,FALSE))</f>
        <v>91</v>
      </c>
      <c r="O20" s="135"/>
      <c r="P20" s="1">
        <v>2</v>
      </c>
      <c r="Q20" s="32"/>
      <c r="V20" s="64"/>
    </row>
    <row r="21" spans="1:22" ht="12" customHeight="1">
      <c r="A21" s="8">
        <v>4</v>
      </c>
      <c r="B21" s="46" t="s">
        <v>102</v>
      </c>
      <c r="C21" s="8">
        <f t="shared" si="0"/>
        <v>7</v>
      </c>
      <c r="D21" s="8">
        <f>SUM(LARGE(E21:N21,{1,2,3,4,5,6,7}))</f>
        <v>614</v>
      </c>
      <c r="E21" s="9">
        <f>IF(ISERROR(VLOOKUP(B21,'Race 1'!$G$3:$I$41,3,FALSE)),0,VLOOKUP(B21,'Race 1'!$G$3:$I$41,3,FALSE))</f>
        <v>0</v>
      </c>
      <c r="F21" s="9">
        <f>IF(ISERROR(VLOOKUP(B21,'Race 2'!$G$3:$I$60,3,FALSE)),0,VLOOKUP(B21,'Race 2'!$G$3:$I$60,3,FALSE))</f>
        <v>91</v>
      </c>
      <c r="G21" s="9">
        <f>IF(ISERROR(VLOOKUP(B21,'Race 3'!$G$3:$I$60,3,FALSE)),0,VLOOKUP(B21,'Race 3'!$G$3:$I$60,3,FALSE))</f>
        <v>89</v>
      </c>
      <c r="H21" s="9">
        <f>IF(ISERROR(VLOOKUP(B21,'Race 4'!$G$3:$I$61,3,FALSE)),0,VLOOKUP(B21,'Race 4'!$G$3:$I$61,3,FALSE))</f>
        <v>86</v>
      </c>
      <c r="I21" s="8">
        <f>IF(ISERROR(VLOOKUP(B21,'Race 5'!$G$3:$I$61,3,FALSE)),0,VLOOKUP(B21,'Race 5'!$G$3:$I$61,3,FALSE))</f>
        <v>0</v>
      </c>
      <c r="J21" s="8">
        <f>IF(ISERROR(VLOOKUP(B21,'Race 6'!$G$3:$I$61,3,FALSE)),0,VLOOKUP(B21,'Race 6'!$G$3:$I$61,3,FALSE))</f>
        <v>86</v>
      </c>
      <c r="K21" s="8">
        <f>IF(ISERROR(VLOOKUP($B21,'Race 7'!$G$3:$I$56,3,FALSE)),0,VLOOKUP($B21,'Race 7'!$G$3:$I$56,3,FALSE))</f>
        <v>0</v>
      </c>
      <c r="L21" s="8">
        <f>IF(ISERROR(VLOOKUP($B21,'Race 8'!$G$3:$I$56,3,FALSE)),0,VLOOKUP($B21,'Race 8'!$G$3:$I$56,3,FALSE))</f>
        <v>86</v>
      </c>
      <c r="M21" s="8">
        <f>IF(ISERROR(VLOOKUP($B21,'Race 9'!$G$3:$I$61,3,FALSE)),0,VLOOKUP($B21,'Race 9'!$G$3:$I$61,3,FALSE))</f>
        <v>89</v>
      </c>
      <c r="N21" s="8">
        <f>IF(ISERROR(VLOOKUP($B21,'Race 10'!$G$3:$I$41,3,FALSE)),0,VLOOKUP($B21,'Race 10'!$G$3:$I$41,3,FALSE))</f>
        <v>87</v>
      </c>
      <c r="O21" s="135"/>
      <c r="P21" s="1">
        <v>2</v>
      </c>
      <c r="Q21" s="32"/>
      <c r="V21" s="64"/>
    </row>
    <row r="22" spans="1:22" ht="12" customHeight="1">
      <c r="A22" s="8">
        <v>5</v>
      </c>
      <c r="B22" s="46" t="s">
        <v>27</v>
      </c>
      <c r="C22" s="8">
        <f t="shared" si="0"/>
        <v>9</v>
      </c>
      <c r="D22" s="8">
        <f>SUM(LARGE(E22:N22,{1,2,3,4,5,6,7}))</f>
        <v>608</v>
      </c>
      <c r="E22" s="9">
        <f>IF(ISERROR(VLOOKUP(B22,'Race 1'!$G$3:$I$41,3,FALSE)),0,VLOOKUP(B22,'Race 1'!$G$3:$I$41,3,FALSE))</f>
        <v>87</v>
      </c>
      <c r="F22" s="9">
        <f>IF(ISERROR(VLOOKUP(B22,'Race 2'!$G$3:$I$60,3,FALSE)),0,VLOOKUP(B22,'Race 2'!$G$3:$I$60,3,FALSE))</f>
        <v>89</v>
      </c>
      <c r="G22" s="9">
        <f>IF(ISERROR(VLOOKUP(B22,'Race 3'!$G$3:$I$60,3,FALSE)),0,VLOOKUP(B22,'Race 3'!$G$3:$I$60,3,FALSE))</f>
        <v>0</v>
      </c>
      <c r="H22" s="9">
        <f>IF(ISERROR(VLOOKUP(B22,'Race 4'!$G$3:$I$61,3,FALSE)),0,VLOOKUP(B22,'Race 4'!$G$3:$I$61,3,FALSE))</f>
        <v>87</v>
      </c>
      <c r="I22" s="8">
        <f>IF(ISERROR(VLOOKUP(B22,'Race 5'!$G$3:$I$61,3,FALSE)),0,VLOOKUP(B22,'Race 5'!$G$3:$I$61,3,FALSE))</f>
        <v>84</v>
      </c>
      <c r="J22" s="8">
        <f>IF(ISERROR(VLOOKUP(B22,'Race 6'!$G$3:$I$61,3,FALSE)),0,VLOOKUP(B22,'Race 6'!$G$3:$I$61,3,FALSE))</f>
        <v>84</v>
      </c>
      <c r="K22" s="8">
        <f>IF(ISERROR(VLOOKUP($B22,'Race 7'!$G$3:$I$56,3,FALSE)),0,VLOOKUP($B22,'Race 7'!$G$3:$I$56,3,FALSE))</f>
        <v>84</v>
      </c>
      <c r="L22" s="8">
        <f>IF(ISERROR(VLOOKUP($B22,'Race 8'!$G$3:$I$56,3,FALSE)),0,VLOOKUP($B22,'Race 8'!$G$3:$I$56,3,FALSE))</f>
        <v>85</v>
      </c>
      <c r="M22" s="8">
        <f>IF(ISERROR(VLOOKUP($B22,'Race 9'!$G$3:$I$61,3,FALSE)),0,VLOOKUP($B22,'Race 9'!$G$3:$I$61,3,FALSE))</f>
        <v>81</v>
      </c>
      <c r="N22" s="8">
        <f>IF(ISERROR(VLOOKUP($B22,'Race 10'!$G$3:$I$41,3,FALSE)),0,VLOOKUP($B22,'Race 10'!$G$3:$I$41,3,FALSE))</f>
        <v>92</v>
      </c>
      <c r="O22" s="135"/>
      <c r="P22" s="1">
        <v>2</v>
      </c>
      <c r="Q22" s="32"/>
      <c r="S22" s="1"/>
      <c r="V22" s="64"/>
    </row>
    <row r="23" spans="1:22" ht="12" customHeight="1">
      <c r="A23" s="8">
        <v>6</v>
      </c>
      <c r="B23" s="46" t="s">
        <v>130</v>
      </c>
      <c r="C23" s="8">
        <f t="shared" si="0"/>
        <v>6</v>
      </c>
      <c r="D23" s="8">
        <f>SUM(LARGE(E23:N23,{1,2,3,4,5,6,7}))</f>
        <v>560</v>
      </c>
      <c r="E23" s="9">
        <f>IF(ISERROR(VLOOKUP(B23,'Race 1'!$G$3:$I$41,3,FALSE)),0,VLOOKUP(B23,'Race 1'!$G$3:$I$41,3,FALSE))</f>
        <v>0</v>
      </c>
      <c r="F23" s="9">
        <f>IF(ISERROR(VLOOKUP(B23,'Race 2'!$G$3:$I$60,3,FALSE)),0,VLOOKUP(B23,'Race 2'!$G$3:$I$60,3,FALSE))</f>
        <v>0</v>
      </c>
      <c r="G23" s="9">
        <f>IF(ISERROR(VLOOKUP(B23,'Race 3'!$G$3:$I$60,3,FALSE)),0,VLOOKUP(B23,'Race 3'!$G$3:$I$60,3,FALSE))</f>
        <v>94</v>
      </c>
      <c r="H23" s="9">
        <f>IF(ISERROR(VLOOKUP(B23,'Race 4'!$G$3:$I$61,3,FALSE)),0,VLOOKUP(B23,'Race 4'!$G$3:$I$61,3,FALSE))</f>
        <v>93</v>
      </c>
      <c r="I23" s="8">
        <f>IF(ISERROR(VLOOKUP(B23,'Race 5'!$G$3:$I$61,3,FALSE)),0,VLOOKUP(B23,'Race 5'!$G$3:$I$61,3,FALSE))</f>
        <v>94</v>
      </c>
      <c r="J23" s="8">
        <f>IF(ISERROR(VLOOKUP(B23,'Race 6'!$G$3:$I$61,3,FALSE)),0,VLOOKUP(B23,'Race 6'!$G$3:$I$61,3,FALSE))</f>
        <v>94</v>
      </c>
      <c r="K23" s="8">
        <f>IF(ISERROR(VLOOKUP($B23,'Race 7'!$G$3:$I$56,3,FALSE)),0,VLOOKUP($B23,'Race 7'!$G$3:$I$56,3,FALSE))</f>
        <v>92</v>
      </c>
      <c r="L23" s="8">
        <f>IF(ISERROR(VLOOKUP($B23,'Race 8'!$G$3:$I$56,3,FALSE)),0,VLOOKUP($B23,'Race 8'!$G$3:$I$56,3,FALSE))</f>
        <v>0</v>
      </c>
      <c r="M23" s="8">
        <f>IF(ISERROR(VLOOKUP($B23,'Race 9'!$G$3:$I$61,3,FALSE)),0,VLOOKUP($B23,'Race 9'!$G$3:$I$61,3,FALSE))</f>
        <v>93</v>
      </c>
      <c r="N23" s="8">
        <f>IF(ISERROR(VLOOKUP($B23,'Race 10'!$G$3:$I$41,3,FALSE)),0,VLOOKUP($B23,'Race 10'!$G$3:$I$41,3,FALSE))</f>
        <v>0</v>
      </c>
      <c r="O23" s="135"/>
      <c r="P23" s="1">
        <v>2</v>
      </c>
      <c r="Q23" s="32"/>
      <c r="V23" s="64"/>
    </row>
    <row r="24" spans="1:22" ht="12" customHeight="1">
      <c r="A24" s="8">
        <v>7</v>
      </c>
      <c r="B24" s="46" t="s">
        <v>211</v>
      </c>
      <c r="C24" s="8">
        <f t="shared" si="0"/>
        <v>6</v>
      </c>
      <c r="D24" s="8">
        <f>SUM(LARGE(E24:N24,{1,2,3,4,5,6,7}))</f>
        <v>557</v>
      </c>
      <c r="E24" s="9">
        <f>IF(ISERROR(VLOOKUP(B24,'Race 1'!$G$3:$I$41,3,FALSE)),0,VLOOKUP(B24,'Race 1'!$G$3:$I$41,3,FALSE))</f>
        <v>0</v>
      </c>
      <c r="F24" s="9">
        <f>IF(ISERROR(VLOOKUP(B24,'Race 2'!$G$3:$I$60,3,FALSE)),0,VLOOKUP(B24,'Race 2'!$G$3:$I$60,3,FALSE))</f>
        <v>0</v>
      </c>
      <c r="G24" s="9">
        <f>IF(ISERROR(VLOOKUP(B24,'Race 3'!$G$3:$I$60,3,FALSE)),0,VLOOKUP(B24,'Race 3'!$G$3:$I$60,3,FALSE))</f>
        <v>0</v>
      </c>
      <c r="H24" s="9">
        <f>IF(ISERROR(VLOOKUP(B24,'Race 4'!$G$3:$I$61,3,FALSE)),0,VLOOKUP(B24,'Race 4'!$G$3:$I$61,3,FALSE))</f>
        <v>0</v>
      </c>
      <c r="I24" s="8">
        <f>IF(ISERROR(VLOOKUP(B24,'Race 5'!$G$3:$I$61,3,FALSE)),0,VLOOKUP(B24,'Race 5'!$G$3:$I$61,3,FALSE))</f>
        <v>93</v>
      </c>
      <c r="J24" s="8">
        <f>IF(ISERROR(VLOOKUP(B24,'Race 6'!$G$3:$I$61,3,FALSE)),0,VLOOKUP(B24,'Race 6'!$G$3:$I$61,3,FALSE))</f>
        <v>93</v>
      </c>
      <c r="K24" s="8">
        <f>IF(ISERROR(VLOOKUP($B24,'Race 7'!$G$3:$I$56,3,FALSE)),0,VLOOKUP($B24,'Race 7'!$G$3:$I$56,3,FALSE))</f>
        <v>93</v>
      </c>
      <c r="L24" s="8">
        <f>IF(ISERROR(VLOOKUP($B24,'Race 8'!$G$3:$I$56,3,FALSE)),0,VLOOKUP($B24,'Race 8'!$G$3:$I$56,3,FALSE))</f>
        <v>92</v>
      </c>
      <c r="M24" s="8">
        <f>IF(ISERROR(VLOOKUP($B24,'Race 9'!$G$3:$I$61,3,FALSE)),0,VLOOKUP($B24,'Race 9'!$G$3:$I$61,3,FALSE))</f>
        <v>91</v>
      </c>
      <c r="N24" s="8">
        <f>IF(ISERROR(VLOOKUP($B24,'Race 10'!$G$3:$I$41,3,FALSE)),0,VLOOKUP($B24,'Race 10'!$G$3:$I$41,3,FALSE))</f>
        <v>95</v>
      </c>
      <c r="O24" s="135"/>
      <c r="P24" s="1">
        <v>2</v>
      </c>
      <c r="Q24" s="32"/>
      <c r="R24" s="3"/>
      <c r="S24" s="40"/>
      <c r="T24" s="3"/>
      <c r="V24" s="64"/>
    </row>
    <row r="25" spans="1:22" ht="12" customHeight="1">
      <c r="A25" s="8">
        <v>8</v>
      </c>
      <c r="B25" s="46" t="s">
        <v>84</v>
      </c>
      <c r="C25" s="8">
        <f t="shared" si="0"/>
        <v>6</v>
      </c>
      <c r="D25" s="8">
        <f>SUM(LARGE(E25:N25,{1,2,3,4,5,6,7}))</f>
        <v>487</v>
      </c>
      <c r="E25" s="9">
        <f>IF(ISERROR(VLOOKUP(B25,'Race 1'!$G$3:$I$41,3,FALSE)),0,VLOOKUP(B25,'Race 1'!$G$3:$I$41,3,FALSE))</f>
        <v>88</v>
      </c>
      <c r="F25" s="9">
        <f>IF(ISERROR(VLOOKUP(B25,'Race 2'!$G$3:$I$60,3,FALSE)),0,VLOOKUP(B25,'Race 2'!$G$3:$I$60,3,FALSE))</f>
        <v>0</v>
      </c>
      <c r="G25" s="9">
        <f>IF(ISERROR(VLOOKUP(B25,'Race 3'!$G$3:$I$60,3,FALSE)),0,VLOOKUP(B25,'Race 3'!$G$3:$I$60,3,FALSE))</f>
        <v>91</v>
      </c>
      <c r="H25" s="9">
        <f>IF(ISERROR(VLOOKUP(B25,'Race 4'!$G$3:$I$61,3,FALSE)),0,VLOOKUP(B25,'Race 4'!$G$3:$I$61,3,FALSE))</f>
        <v>0</v>
      </c>
      <c r="I25" s="8">
        <f>IF(ISERROR(VLOOKUP(B25,'Race 5'!$G$3:$I$61,3,FALSE)),0,VLOOKUP(B25,'Race 5'!$G$3:$I$61,3,FALSE))</f>
        <v>90</v>
      </c>
      <c r="J25" s="8">
        <f>IF(ISERROR(VLOOKUP(B25,'Race 6'!$G$3:$I$61,3,FALSE)),0,VLOOKUP(B25,'Race 6'!$G$3:$I$61,3,FALSE))</f>
        <v>87</v>
      </c>
      <c r="K25" s="8">
        <f>IF(ISERROR(VLOOKUP($B25,'Race 7'!$G$3:$I$56,3,FALSE)),0,VLOOKUP($B25,'Race 7'!$G$3:$I$56,3,FALSE))</f>
        <v>88</v>
      </c>
      <c r="L25" s="8">
        <f>IF(ISERROR(VLOOKUP($B25,'Race 8'!$G$3:$I$56,3,FALSE)),0,VLOOKUP($B25,'Race 8'!$G$3:$I$56,3,FALSE))</f>
        <v>0</v>
      </c>
      <c r="M25" s="8">
        <f>IF(ISERROR(VLOOKUP($B25,'Race 9'!$G$3:$I$61,3,FALSE)),0,VLOOKUP($B25,'Race 9'!$G$3:$I$61,3,FALSE))</f>
        <v>43</v>
      </c>
      <c r="N25" s="8">
        <f>IF(ISERROR(VLOOKUP($B25,'Race 10'!$G$3:$I$41,3,FALSE)),0,VLOOKUP($B25,'Race 10'!$G$3:$I$41,3,FALSE))</f>
        <v>0</v>
      </c>
      <c r="O25" s="135"/>
      <c r="P25" s="1">
        <v>2</v>
      </c>
      <c r="Q25" s="32"/>
      <c r="R25" s="3"/>
      <c r="S25" s="40"/>
      <c r="T25" s="3"/>
      <c r="V25" s="64"/>
    </row>
    <row r="26" spans="1:22" ht="12" customHeight="1">
      <c r="A26" s="8">
        <v>9</v>
      </c>
      <c r="B26" s="46" t="s">
        <v>103</v>
      </c>
      <c r="C26" s="8">
        <f t="shared" si="0"/>
        <v>5</v>
      </c>
      <c r="D26" s="8">
        <f>SUM(LARGE(E26:N26,{1,2,3,4,5,6,7}))</f>
        <v>436</v>
      </c>
      <c r="E26" s="9">
        <f>IF(ISERROR(VLOOKUP(B26,'Race 1'!$G$3:$I$41,3,FALSE)),0,VLOOKUP(B26,'Race 1'!$G$3:$I$41,3,FALSE))</f>
        <v>0</v>
      </c>
      <c r="F26" s="9">
        <f>IF(ISERROR(VLOOKUP(B26,'Race 2'!$G$3:$I$60,3,FALSE)),0,VLOOKUP(B26,'Race 2'!$G$3:$I$60,3,FALSE))</f>
        <v>88</v>
      </c>
      <c r="G26" s="9">
        <f>IF(ISERROR(VLOOKUP(B26,'Race 3'!$G$3:$I$60,3,FALSE)),0,VLOOKUP(B26,'Race 3'!$G$3:$I$60,3,FALSE))</f>
        <v>87</v>
      </c>
      <c r="H26" s="9">
        <f>IF(ISERROR(VLOOKUP(B26,'Race 4'!$G$3:$I$61,3,FALSE)),0,VLOOKUP(B26,'Race 4'!$G$3:$I$61,3,FALSE))</f>
        <v>0</v>
      </c>
      <c r="I26" s="8">
        <f>IF(ISERROR(VLOOKUP(B26,'Race 5'!$G$3:$I$61,3,FALSE)),0,VLOOKUP(B26,'Race 5'!$G$3:$I$61,3,FALSE))</f>
        <v>85</v>
      </c>
      <c r="J26" s="8">
        <f>IF(ISERROR(VLOOKUP(B26,'Race 6'!$G$3:$I$61,3,FALSE)),0,VLOOKUP(B26,'Race 6'!$G$3:$I$61,3,FALSE))</f>
        <v>89</v>
      </c>
      <c r="K26" s="8">
        <f>IF(ISERROR(VLOOKUP($B26,'Race 7'!$G$3:$I$56,3,FALSE)),0,VLOOKUP($B26,'Race 7'!$G$3:$I$56,3,FALSE))</f>
        <v>0</v>
      </c>
      <c r="L26" s="8">
        <f>IF(ISERROR(VLOOKUP($B26,'Race 8'!$G$3:$I$56,3,FALSE)),0,VLOOKUP($B26,'Race 8'!$G$3:$I$56,3,FALSE))</f>
        <v>0</v>
      </c>
      <c r="M26" s="8">
        <f>IF(ISERROR(VLOOKUP($B26,'Race 9'!$G$3:$I$61,3,FALSE)),0,VLOOKUP($B26,'Race 9'!$G$3:$I$61,3,FALSE))</f>
        <v>87</v>
      </c>
      <c r="N26" s="8">
        <f>IF(ISERROR(VLOOKUP($B26,'Race 10'!$G$3:$I$41,3,FALSE)),0,VLOOKUP($B26,'Race 10'!$G$3:$I$41,3,FALSE))</f>
        <v>0</v>
      </c>
      <c r="O26" s="135"/>
      <c r="P26" s="1">
        <v>2</v>
      </c>
      <c r="Q26" s="32"/>
      <c r="R26" s="3"/>
      <c r="S26" s="40"/>
      <c r="T26" s="3"/>
      <c r="V26" s="64"/>
    </row>
    <row r="27" spans="1:22" ht="12" customHeight="1">
      <c r="A27" s="8">
        <v>10</v>
      </c>
      <c r="B27" s="46" t="s">
        <v>82</v>
      </c>
      <c r="C27" s="8">
        <f t="shared" si="0"/>
        <v>2</v>
      </c>
      <c r="D27" s="8">
        <f>SUM(LARGE(E27:N27,{1,2,3,4,5,6,7}))</f>
        <v>184</v>
      </c>
      <c r="E27" s="9">
        <f>IF(ISERROR(VLOOKUP(B27,'Race 1'!$G$3:$I$41,3,FALSE)),0,VLOOKUP(B27,'Race 1'!$G$3:$I$41,3,FALSE))</f>
        <v>91</v>
      </c>
      <c r="F27" s="9">
        <f>IF(ISERROR(VLOOKUP(B27,'Race 2'!$G$3:$I$60,3,FALSE)),0,VLOOKUP(B27,'Race 2'!$G$3:$I$60,3,FALSE))</f>
        <v>93</v>
      </c>
      <c r="G27" s="9">
        <f>IF(ISERROR(VLOOKUP(B27,'Race 3'!$G$3:$I$60,3,FALSE)),0,VLOOKUP(B27,'Race 3'!$G$3:$I$60,3,FALSE))</f>
        <v>0</v>
      </c>
      <c r="H27" s="9">
        <f>IF(ISERROR(VLOOKUP(B27,'Race 4'!$G$3:$I$61,3,FALSE)),0,VLOOKUP(B27,'Race 4'!$G$3:$I$61,3,FALSE))</f>
        <v>0</v>
      </c>
      <c r="I27" s="8">
        <f>IF(ISERROR(VLOOKUP(B27,'Race 5'!$G$3:$I$61,3,FALSE)),0,VLOOKUP(B27,'Race 5'!$G$3:$I$61,3,FALSE))</f>
        <v>0</v>
      </c>
      <c r="J27" s="8">
        <f>IF(ISERROR(VLOOKUP(B27,'Race 6'!$G$3:$I$61,3,FALSE)),0,VLOOKUP(B27,'Race 6'!$G$3:$I$61,3,FALSE))</f>
        <v>0</v>
      </c>
      <c r="K27" s="8">
        <f>IF(ISERROR(VLOOKUP($B27,'Race 7'!$G$3:$I$56,3,FALSE)),0,VLOOKUP($B27,'Race 7'!$G$3:$I$56,3,FALSE))</f>
        <v>0</v>
      </c>
      <c r="L27" s="8">
        <f>IF(ISERROR(VLOOKUP($B27,'Race 8'!$G$3:$I$56,3,FALSE)),0,VLOOKUP($B27,'Race 8'!$G$3:$I$56,3,FALSE))</f>
        <v>0</v>
      </c>
      <c r="M27" s="8">
        <f>IF(ISERROR(VLOOKUP($B27,'Race 9'!$G$3:$I$61,3,FALSE)),0,VLOOKUP($B27,'Race 9'!$G$3:$I$61,3,FALSE))</f>
        <v>0</v>
      </c>
      <c r="N27" s="8">
        <f>IF(ISERROR(VLOOKUP($B27,'Race 10'!$G$3:$I$41,3,FALSE)),0,VLOOKUP($B27,'Race 10'!$G$3:$I$41,3,FALSE))</f>
        <v>0</v>
      </c>
      <c r="O27" s="135"/>
      <c r="P27" s="1">
        <v>2</v>
      </c>
      <c r="Q27" s="32"/>
      <c r="R27" s="3"/>
      <c r="S27" s="40"/>
      <c r="T27" s="3"/>
      <c r="V27" s="64"/>
    </row>
    <row r="28" spans="1:22" ht="12" customHeight="1">
      <c r="A28" s="8">
        <v>11</v>
      </c>
      <c r="B28" s="46" t="s">
        <v>152</v>
      </c>
      <c r="C28" s="8">
        <f t="shared" si="0"/>
        <v>2</v>
      </c>
      <c r="D28" s="8">
        <f>SUM(LARGE(E28:N28,{1,2,3,4,5,6,7}))</f>
        <v>181</v>
      </c>
      <c r="E28" s="9">
        <f>IF(ISERROR(VLOOKUP(B28,'Race 1'!$G$3:$I$41,3,FALSE)),0,VLOOKUP(B28,'Race 1'!$G$3:$I$41,3,FALSE))</f>
        <v>0</v>
      </c>
      <c r="F28" s="9">
        <f>IF(ISERROR(VLOOKUP(B28,'Race 2'!$G$3:$I$60,3,FALSE)),0,VLOOKUP(B28,'Race 2'!$G$3:$I$60,3,FALSE))</f>
        <v>0</v>
      </c>
      <c r="G28" s="9">
        <f>IF(ISERROR(VLOOKUP(B28,'Race 3'!$G$3:$I$60,3,FALSE)),0,VLOOKUP(B28,'Race 3'!$G$3:$I$60,3,FALSE))</f>
        <v>0</v>
      </c>
      <c r="H28" s="9">
        <f>IF(ISERROR(VLOOKUP(B28,'Race 4'!$G$3:$I$61,3,FALSE)),0,VLOOKUP(B28,'Race 4'!$G$3:$I$61,3,FALSE))</f>
        <v>90</v>
      </c>
      <c r="I28" s="8">
        <f>IF(ISERROR(VLOOKUP(B28,'Race 5'!$G$3:$I$61,3,FALSE)),0,VLOOKUP(B28,'Race 5'!$G$3:$I$61,3,FALSE))</f>
        <v>91</v>
      </c>
      <c r="J28" s="8">
        <f>IF(ISERROR(VLOOKUP(B28,'Race 6'!$G$3:$I$61,3,FALSE)),0,VLOOKUP(B28,'Race 6'!$G$3:$I$61,3,FALSE))</f>
        <v>0</v>
      </c>
      <c r="K28" s="8">
        <f>IF(ISERROR(VLOOKUP($B28,'Race 7'!$G$3:$I$56,3,FALSE)),0,VLOOKUP($B28,'Race 7'!$G$3:$I$56,3,FALSE))</f>
        <v>0</v>
      </c>
      <c r="L28" s="8">
        <f>IF(ISERROR(VLOOKUP($B28,'Race 8'!$G$3:$I$56,3,FALSE)),0,VLOOKUP($B28,'Race 8'!$G$3:$I$56,3,FALSE))</f>
        <v>0</v>
      </c>
      <c r="M28" s="8">
        <f>IF(ISERROR(VLOOKUP($B28,'Race 9'!$G$3:$I$61,3,FALSE)),0,VLOOKUP($B28,'Race 9'!$G$3:$I$61,3,FALSE))</f>
        <v>0</v>
      </c>
      <c r="N28" s="8">
        <f>IF(ISERROR(VLOOKUP($B28,'Race 10'!$G$3:$I$41,3,FALSE)),0,VLOOKUP($B28,'Race 10'!$G$3:$I$41,3,FALSE))</f>
        <v>0</v>
      </c>
      <c r="O28" s="135"/>
      <c r="P28" s="1">
        <v>2</v>
      </c>
      <c r="Q28" s="32"/>
      <c r="R28" s="3"/>
      <c r="S28" s="40"/>
      <c r="T28" s="3"/>
      <c r="V28" s="64"/>
    </row>
    <row r="29" spans="1:22" ht="12" customHeight="1">
      <c r="A29" s="8">
        <v>12</v>
      </c>
      <c r="B29" s="46" t="s">
        <v>26</v>
      </c>
      <c r="C29" s="8">
        <f t="shared" si="0"/>
        <v>1</v>
      </c>
      <c r="D29" s="8">
        <f>SUM(LARGE(E29:N29,{1,2,3,4,5,6,7}))</f>
        <v>95</v>
      </c>
      <c r="E29" s="9">
        <f>IF(ISERROR(VLOOKUP(B29,'Race 1'!$G$3:$I$41,3,FALSE)),0,VLOOKUP(B29,'Race 1'!$G$3:$I$41,3,FALSE))</f>
        <v>95</v>
      </c>
      <c r="F29" s="9">
        <f>IF(ISERROR(VLOOKUP(B29,'Race 2'!$G$3:$I$60,3,FALSE)),0,VLOOKUP(B29,'Race 2'!$G$3:$I$60,3,FALSE))</f>
        <v>0</v>
      </c>
      <c r="G29" s="9">
        <f>IF(ISERROR(VLOOKUP(B29,'Race 3'!$G$3:$I$60,3,FALSE)),0,VLOOKUP(B29,'Race 3'!$G$3:$I$60,3,FALSE))</f>
        <v>0</v>
      </c>
      <c r="H29" s="9">
        <f>IF(ISERROR(VLOOKUP(B29,'Race 4'!$G$3:$I$61,3,FALSE)),0,VLOOKUP(B29,'Race 4'!$G$3:$I$61,3,FALSE))</f>
        <v>0</v>
      </c>
      <c r="I29" s="8">
        <f>IF(ISERROR(VLOOKUP(B29,'Race 5'!$G$3:$I$61,3,FALSE)),0,VLOOKUP(B29,'Race 5'!$G$3:$I$61,3,FALSE))</f>
        <v>0</v>
      </c>
      <c r="J29" s="8">
        <f>IF(ISERROR(VLOOKUP(B29,'Race 6'!$G$3:$I$61,3,FALSE)),0,VLOOKUP(B29,'Race 6'!$G$3:$I$61,3,FALSE))</f>
        <v>0</v>
      </c>
      <c r="K29" s="8">
        <f>IF(ISERROR(VLOOKUP($B29,'Race 7'!$G$3:$I$56,3,FALSE)),0,VLOOKUP($B29,'Race 7'!$G$3:$I$56,3,FALSE))</f>
        <v>0</v>
      </c>
      <c r="L29" s="8">
        <f>IF(ISERROR(VLOOKUP($B29,'Race 8'!$G$3:$I$56,3,FALSE)),0,VLOOKUP($B29,'Race 8'!$G$3:$I$56,3,FALSE))</f>
        <v>0</v>
      </c>
      <c r="M29" s="8">
        <f>IF(ISERROR(VLOOKUP($B29,'Race 9'!$G$3:$I$61,3,FALSE)),0,VLOOKUP($B29,'Race 9'!$G$3:$I$61,3,FALSE))</f>
        <v>0</v>
      </c>
      <c r="N29" s="8">
        <f>IF(ISERROR(VLOOKUP($B29,'Race 10'!$G$3:$I$41,3,FALSE)),0,VLOOKUP($B29,'Race 10'!$G$3:$I$41,3,FALSE))</f>
        <v>0</v>
      </c>
      <c r="O29" s="140"/>
      <c r="P29" s="1">
        <v>2</v>
      </c>
      <c r="Q29" s="32"/>
      <c r="R29" s="3"/>
      <c r="S29" s="40"/>
      <c r="T29" s="3"/>
      <c r="V29" s="64"/>
    </row>
    <row r="30" spans="1:17" ht="12">
      <c r="A30" s="127">
        <v>1</v>
      </c>
      <c r="B30" s="44" t="s">
        <v>34</v>
      </c>
      <c r="C30" s="35">
        <f t="shared" si="0"/>
        <v>7</v>
      </c>
      <c r="D30" s="35">
        <f>SUM(LARGE(E30:N30,{1,2,3,4,5,6,7}))</f>
        <v>610</v>
      </c>
      <c r="E30" s="36">
        <f>IF(ISERROR(VLOOKUP(B30,'Race 1'!$G$3:$I$41,3,FALSE)),0,VLOOKUP(B30,'Race 1'!$G$3:$I$41,3,FALSE))</f>
        <v>85</v>
      </c>
      <c r="F30" s="36">
        <f>IF(ISERROR(VLOOKUP(B30,'Race 2'!$G$3:$I$60,3,FALSE)),0,VLOOKUP(B30,'Race 2'!$G$3:$I$60,3,FALSE))</f>
        <v>87</v>
      </c>
      <c r="G30" s="36">
        <f>IF(ISERROR(VLOOKUP(B30,'Race 3'!$G$3:$I$60,3,FALSE)),0,VLOOKUP(B30,'Race 3'!$G$3:$I$60,3,FALSE))</f>
        <v>88</v>
      </c>
      <c r="H30" s="36">
        <f>IF(ISERROR(VLOOKUP(B30,'Race 4'!$G$3:$I$61,3,FALSE)),0,VLOOKUP(B30,'Race 4'!$G$3:$I$61,3,FALSE))</f>
        <v>91</v>
      </c>
      <c r="I30" s="35">
        <f>IF(ISERROR(VLOOKUP(B30,'Race 5'!$G$3:$I$61,3,FALSE)),0,VLOOKUP(B30,'Race 5'!$G$3:$I$61,3,FALSE))</f>
        <v>86</v>
      </c>
      <c r="J30" s="35">
        <f>IF(ISERROR(VLOOKUP(B30,'Race 6'!$G$3:$I$61,3,FALSE)),0,VLOOKUP(B30,'Race 6'!$G$3:$I$61,3,FALSE))</f>
        <v>0</v>
      </c>
      <c r="K30" s="35">
        <f>IF(ISERROR(VLOOKUP($B30,'Race 7'!$G$3:$I$56,3,FALSE)),0,VLOOKUP($B30,'Race 7'!$G$3:$I$56,3,FALSE))</f>
        <v>87</v>
      </c>
      <c r="L30" s="35">
        <f>IF(ISERROR(VLOOKUP($B30,'Race 8'!$G$3:$I$56,3,FALSE)),0,VLOOKUP($B30,'Race 8'!$G$3:$I$56,3,FALSE))</f>
        <v>0</v>
      </c>
      <c r="M30" s="35">
        <f>IF(ISERROR(VLOOKUP($B30,'Race 9'!$G$3:$I$61,3,FALSE)),0,VLOOKUP($B30,'Race 9'!$G$3:$I$61,3,FALSE))</f>
        <v>86</v>
      </c>
      <c r="N30" s="35">
        <f>IF(ISERROR(VLOOKUP($B30,'Race 10'!$G$3:$I$41,3,FALSE)),0,VLOOKUP($B30,'Race 10'!$G$3:$I$41,3,FALSE))</f>
        <v>0</v>
      </c>
      <c r="O30" s="139">
        <v>3</v>
      </c>
      <c r="P30" s="1">
        <v>3</v>
      </c>
      <c r="Q30" s="32"/>
    </row>
    <row r="31" spans="1:19" ht="12">
      <c r="A31" s="128">
        <v>2</v>
      </c>
      <c r="B31" s="46" t="s">
        <v>105</v>
      </c>
      <c r="C31" s="8">
        <f t="shared" si="0"/>
        <v>7</v>
      </c>
      <c r="D31" s="8">
        <f>SUM(LARGE(E31:N31,{1,2,3,4,5,6,7}))</f>
        <v>604</v>
      </c>
      <c r="E31" s="9">
        <f>IF(ISERROR(VLOOKUP(B31,'Race 1'!$G$3:$I$41,3,FALSE)),0,VLOOKUP(B31,'Race 1'!$G$3:$I$41,3,FALSE))</f>
        <v>0</v>
      </c>
      <c r="F31" s="9">
        <f>IF(ISERROR(VLOOKUP(B31,'Race 2'!$G$3:$I$60,3,FALSE)),0,VLOOKUP(B31,'Race 2'!$G$3:$I$60,3,FALSE))</f>
        <v>83</v>
      </c>
      <c r="G31" s="9">
        <f>IF(ISERROR(VLOOKUP(B31,'Race 3'!$G$3:$I$60,3,FALSE)),0,VLOOKUP(B31,'Race 3'!$G$3:$I$60,3,FALSE))</f>
        <v>0</v>
      </c>
      <c r="H31" s="9">
        <f>IF(ISERROR(VLOOKUP(B31,'Race 4'!$G$3:$I$61,3,FALSE)),0,VLOOKUP(B31,'Race 4'!$G$3:$I$61,3,FALSE))</f>
        <v>82</v>
      </c>
      <c r="I31" s="8">
        <f>IF(ISERROR(VLOOKUP(B31,'Race 5'!$G$3:$I$61,3,FALSE)),0,VLOOKUP(B31,'Race 5'!$G$3:$I$61,3,FALSE))</f>
        <v>81</v>
      </c>
      <c r="J31" s="8">
        <f>IF(ISERROR(VLOOKUP(B31,'Race 6'!$G$3:$I$61,3,FALSE)),0,VLOOKUP(B31,'Race 6'!$G$3:$I$61,3,FALSE))</f>
        <v>88</v>
      </c>
      <c r="K31" s="8">
        <f>IF(ISERROR(VLOOKUP($B31,'Race 7'!$G$3:$I$56,3,FALSE)),0,VLOOKUP($B31,'Race 7'!$G$3:$I$56,3,FALSE))</f>
        <v>89</v>
      </c>
      <c r="L31" s="8">
        <f>IF(ISERROR(VLOOKUP($B31,'Race 8'!$G$3:$I$56,3,FALSE)),0,VLOOKUP($B31,'Race 8'!$G$3:$I$56,3,FALSE))</f>
        <v>88</v>
      </c>
      <c r="M31" s="8">
        <f>IF(ISERROR(VLOOKUP($B31,'Race 9'!$G$3:$I$61,3,FALSE)),0,VLOOKUP($B31,'Race 9'!$G$3:$I$61,3,FALSE))</f>
        <v>0</v>
      </c>
      <c r="N31" s="8">
        <f>IF(ISERROR(VLOOKUP($B31,'Race 10'!$G$3:$I$41,3,FALSE)),0,VLOOKUP($B31,'Race 10'!$G$3:$I$41,3,FALSE))</f>
        <v>93</v>
      </c>
      <c r="O31" s="135"/>
      <c r="P31" s="1">
        <v>3</v>
      </c>
      <c r="Q31" s="32"/>
      <c r="S31" s="1"/>
    </row>
    <row r="32" spans="1:19" ht="12">
      <c r="A32" s="129">
        <v>3</v>
      </c>
      <c r="B32" s="121" t="s">
        <v>32</v>
      </c>
      <c r="C32" s="120">
        <f t="shared" si="0"/>
        <v>7</v>
      </c>
      <c r="D32" s="120">
        <f>SUM(LARGE(E32:N32,{1,2,3,4,5,6,7}))</f>
        <v>594</v>
      </c>
      <c r="E32" s="122">
        <f>IF(ISERROR(VLOOKUP(B32,'Race 1'!$G$3:$I$41,3,FALSE)),0,VLOOKUP(B32,'Race 1'!$G$3:$I$41,3,FALSE))</f>
        <v>83</v>
      </c>
      <c r="F32" s="122">
        <f>IF(ISERROR(VLOOKUP(B32,'Race 2'!$G$3:$I$60,3,FALSE)),0,VLOOKUP(B32,'Race 2'!$G$3:$I$60,3,FALSE))</f>
        <v>86</v>
      </c>
      <c r="G32" s="122">
        <f>IF(ISERROR(VLOOKUP(B32,'Race 3'!$G$3:$I$60,3,FALSE)),0,VLOOKUP(B32,'Race 3'!$G$3:$I$60,3,FALSE))</f>
        <v>86</v>
      </c>
      <c r="H32" s="122">
        <f>IF(ISERROR(VLOOKUP(B32,'Race 4'!$G$3:$I$61,3,FALSE)),0,VLOOKUP(B32,'Race 4'!$G$3:$I$61,3,FALSE))</f>
        <v>83</v>
      </c>
      <c r="I32" s="120">
        <f>IF(ISERROR(VLOOKUP(B32,'Race 5'!$G$3:$I$61,3,FALSE)),0,VLOOKUP(B32,'Race 5'!$G$3:$I$61,3,FALSE))</f>
        <v>0</v>
      </c>
      <c r="J32" s="120">
        <f>IF(ISERROR(VLOOKUP(B32,'Race 6'!$G$3:$I$61,3,FALSE)),0,VLOOKUP(B32,'Race 6'!$G$3:$I$61,3,FALSE))</f>
        <v>0</v>
      </c>
      <c r="K32" s="120">
        <f>IF(ISERROR(VLOOKUP($B32,'Race 7'!$G$3:$I$56,3,FALSE)),0,VLOOKUP($B32,'Race 7'!$G$3:$I$56,3,FALSE))</f>
        <v>0</v>
      </c>
      <c r="L32" s="120">
        <f>IF(ISERROR(VLOOKUP($B32,'Race 8'!$G$3:$I$56,3,FALSE)),0,VLOOKUP($B32,'Race 8'!$G$3:$I$56,3,FALSE))</f>
        <v>82</v>
      </c>
      <c r="M32" s="120">
        <f>IF(ISERROR(VLOOKUP($B32,'Race 9'!$G$3:$I$61,3,FALSE)),0,VLOOKUP($B32,'Race 9'!$G$3:$I$61,3,FALSE))</f>
        <v>84</v>
      </c>
      <c r="N32" s="120">
        <f>IF(ISERROR(VLOOKUP($B32,'Race 10'!$G$3:$I$41,3,FALSE)),0,VLOOKUP($B32,'Race 10'!$G$3:$I$41,3,FALSE))</f>
        <v>90</v>
      </c>
      <c r="O32" s="135"/>
      <c r="P32" s="1">
        <v>3</v>
      </c>
      <c r="Q32" s="32"/>
      <c r="S32" s="1"/>
    </row>
    <row r="33" spans="1:19" ht="12">
      <c r="A33" s="8">
        <v>4</v>
      </c>
      <c r="B33" s="46" t="s">
        <v>106</v>
      </c>
      <c r="C33" s="8">
        <f t="shared" si="0"/>
        <v>9</v>
      </c>
      <c r="D33" s="8">
        <f>SUM(LARGE(E33:N33,{1,2,3,4,5,6,7}))</f>
        <v>591</v>
      </c>
      <c r="E33" s="9">
        <f>IF(ISERROR(VLOOKUP(B33,'Race 1'!$G$3:$I$41,3,FALSE)),0,VLOOKUP(B33,'Race 1'!$G$3:$I$41,3,FALSE))</f>
        <v>0</v>
      </c>
      <c r="F33" s="9">
        <f>IF(ISERROR(VLOOKUP(B33,'Race 2'!$G$3:$I$60,3,FALSE)),0,VLOOKUP(B33,'Race 2'!$G$3:$I$60,3,FALSE))</f>
        <v>81</v>
      </c>
      <c r="G33" s="9">
        <f>IF(ISERROR(VLOOKUP(B33,'Race 3'!$G$3:$I$60,3,FALSE)),0,VLOOKUP(B33,'Race 3'!$G$3:$I$60,3,FALSE))</f>
        <v>83</v>
      </c>
      <c r="H33" s="9">
        <f>IF(ISERROR(VLOOKUP(B33,'Race 4'!$G$3:$I$61,3,FALSE)),0,VLOOKUP(B33,'Race 4'!$G$3:$I$61,3,FALSE))</f>
        <v>85</v>
      </c>
      <c r="I33" s="8">
        <f>IF(ISERROR(VLOOKUP(B33,'Race 5'!$G$3:$I$61,3,FALSE)),0,VLOOKUP(B33,'Race 5'!$G$3:$I$61,3,FALSE))</f>
        <v>83</v>
      </c>
      <c r="J33" s="8">
        <f>IF(ISERROR(VLOOKUP(B33,'Race 6'!$G$3:$I$61,3,FALSE)),0,VLOOKUP(B33,'Race 6'!$G$3:$I$61,3,FALSE))</f>
        <v>83</v>
      </c>
      <c r="K33" s="8">
        <f>IF(ISERROR(VLOOKUP($B33,'Race 7'!$G$3:$I$56,3,FALSE)),0,VLOOKUP($B33,'Race 7'!$G$3:$I$56,3,FALSE))</f>
        <v>85</v>
      </c>
      <c r="L33" s="8">
        <f>IF(ISERROR(VLOOKUP($B33,'Race 8'!$G$3:$I$56,3,FALSE)),0,VLOOKUP($B33,'Race 8'!$G$3:$I$56,3,FALSE))</f>
        <v>81</v>
      </c>
      <c r="M33" s="8">
        <f>IF(ISERROR(VLOOKUP($B33,'Race 9'!$G$3:$I$61,3,FALSE)),0,VLOOKUP($B33,'Race 9'!$G$3:$I$61,3,FALSE))</f>
        <v>83</v>
      </c>
      <c r="N33" s="8">
        <f>IF(ISERROR(VLOOKUP($B33,'Race 10'!$G$3:$I$41,3,FALSE)),0,VLOOKUP($B33,'Race 10'!$G$3:$I$41,3,FALSE))</f>
        <v>89</v>
      </c>
      <c r="O33" s="135"/>
      <c r="P33" s="1">
        <v>3</v>
      </c>
      <c r="Q33" s="32"/>
      <c r="S33" s="1"/>
    </row>
    <row r="34" spans="1:19" ht="12">
      <c r="A34" s="8">
        <v>5</v>
      </c>
      <c r="B34" s="46" t="s">
        <v>31</v>
      </c>
      <c r="C34" s="8">
        <f t="shared" si="0"/>
        <v>10</v>
      </c>
      <c r="D34" s="8">
        <f>SUM(LARGE(E34:N34,{1,2,3,4,5,6,7}))</f>
        <v>562</v>
      </c>
      <c r="E34" s="9">
        <f>IF(ISERROR(VLOOKUP(B34,'Race 1'!$G$3:$I$41,3,FALSE)),0,VLOOKUP(B34,'Race 1'!$G$3:$I$41,3,FALSE))</f>
        <v>80</v>
      </c>
      <c r="F34" s="9">
        <f>IF(ISERROR(VLOOKUP(B34,'Race 2'!$G$3:$I$60,3,FALSE)),0,VLOOKUP(B34,'Race 2'!$G$3:$I$60,3,FALSE))</f>
        <v>69</v>
      </c>
      <c r="G34" s="9">
        <f>IF(ISERROR(VLOOKUP(B34,'Race 3'!$G$3:$I$60,3,FALSE)),0,VLOOKUP(B34,'Race 3'!$G$3:$I$60,3,FALSE))</f>
        <v>82</v>
      </c>
      <c r="H34" s="9">
        <f>IF(ISERROR(VLOOKUP(B34,'Race 4'!$G$3:$I$61,3,FALSE)),0,VLOOKUP(B34,'Race 4'!$G$3:$I$61,3,FALSE))</f>
        <v>77</v>
      </c>
      <c r="I34" s="8">
        <f>IF(ISERROR(VLOOKUP(B34,'Race 5'!$G$3:$I$61,3,FALSE)),0,VLOOKUP(B34,'Race 5'!$G$3:$I$61,3,FALSE))</f>
        <v>79</v>
      </c>
      <c r="J34" s="8">
        <f>IF(ISERROR(VLOOKUP(B34,'Race 6'!$G$3:$I$61,3,FALSE)),0,VLOOKUP(B34,'Race 6'!$G$3:$I$61,3,FALSE))</f>
        <v>77</v>
      </c>
      <c r="K34" s="8">
        <f>IF(ISERROR(VLOOKUP($B34,'Race 7'!$G$3:$I$56,3,FALSE)),0,VLOOKUP($B34,'Race 7'!$G$3:$I$56,3,FALSE))</f>
        <v>81</v>
      </c>
      <c r="L34" s="8">
        <f>IF(ISERROR(VLOOKUP($B34,'Race 8'!$G$3:$I$56,3,FALSE)),0,VLOOKUP($B34,'Race 8'!$G$3:$I$56,3,FALSE))</f>
        <v>79</v>
      </c>
      <c r="M34" s="8">
        <f>IF(ISERROR(VLOOKUP($B34,'Race 9'!$G$3:$I$61,3,FALSE)),0,VLOOKUP($B34,'Race 9'!$G$3:$I$61,3,FALSE))</f>
        <v>76</v>
      </c>
      <c r="N34" s="8">
        <f>IF(ISERROR(VLOOKUP($B34,'Race 10'!$G$3:$I$41,3,FALSE)),0,VLOOKUP($B34,'Race 10'!$G$3:$I$41,3,FALSE))</f>
        <v>84</v>
      </c>
      <c r="O34" s="135"/>
      <c r="P34" s="1">
        <v>3</v>
      </c>
      <c r="Q34" s="32"/>
      <c r="S34" s="1"/>
    </row>
    <row r="35" spans="1:19" ht="12">
      <c r="A35" s="8">
        <v>6</v>
      </c>
      <c r="B35" s="46" t="s">
        <v>28</v>
      </c>
      <c r="C35" s="8">
        <f aca="true" t="shared" si="1" ref="C35:C66">COUNTIF(E35:N35,"&gt;0")</f>
        <v>6</v>
      </c>
      <c r="D35" s="8">
        <f>SUM(LARGE(E35:N35,{1,2,3,4,5,6,7}))</f>
        <v>531</v>
      </c>
      <c r="E35" s="9">
        <f>IF(ISERROR(VLOOKUP(B35,'Race 1'!$G$3:$I$41,3,FALSE)),0,VLOOKUP(B35,'Race 1'!$G$3:$I$41,3,FALSE))</f>
        <v>84</v>
      </c>
      <c r="F35" s="9">
        <f>IF(ISERROR(VLOOKUP(B35,'Race 2'!$G$3:$I$60,3,FALSE)),0,VLOOKUP(B35,'Race 2'!$G$3:$I$60,3,FALSE))</f>
        <v>0</v>
      </c>
      <c r="G35" s="9">
        <f>IF(ISERROR(VLOOKUP(B35,'Race 3'!$G$3:$I$60,3,FALSE)),0,VLOOKUP(B35,'Race 3'!$G$3:$I$60,3,FALSE))</f>
        <v>0</v>
      </c>
      <c r="H35" s="9">
        <f>IF(ISERROR(VLOOKUP(B35,'Race 4'!$G$3:$I$61,3,FALSE)),0,VLOOKUP(B35,'Race 4'!$G$3:$I$61,3,FALSE))</f>
        <v>0</v>
      </c>
      <c r="I35" s="8">
        <f>IF(ISERROR(VLOOKUP(B35,'Race 5'!$G$3:$I$61,3,FALSE)),0,VLOOKUP(B35,'Race 5'!$G$3:$I$61,3,FALSE))</f>
        <v>88</v>
      </c>
      <c r="J35" s="8">
        <f>IF(ISERROR(VLOOKUP(B35,'Race 6'!$G$3:$I$61,3,FALSE)),0,VLOOKUP(B35,'Race 6'!$G$3:$I$61,3,FALSE))</f>
        <v>90</v>
      </c>
      <c r="K35" s="8">
        <f>IF(ISERROR(VLOOKUP($B35,'Race 7'!$G$3:$I$56,3,FALSE)),0,VLOOKUP($B35,'Race 7'!$G$3:$I$56,3,FALSE))</f>
        <v>90</v>
      </c>
      <c r="L35" s="8">
        <f>IF(ISERROR(VLOOKUP($B35,'Race 8'!$G$3:$I$56,3,FALSE)),0,VLOOKUP($B35,'Race 8'!$G$3:$I$56,3,FALSE))</f>
        <v>89</v>
      </c>
      <c r="M35" s="8">
        <f>IF(ISERROR(VLOOKUP($B35,'Race 9'!$G$3:$I$61,3,FALSE)),0,VLOOKUP($B35,'Race 9'!$G$3:$I$61,3,FALSE))</f>
        <v>90</v>
      </c>
      <c r="N35" s="8">
        <f>IF(ISERROR(VLOOKUP($B35,'Race 10'!$G$3:$I$41,3,FALSE)),0,VLOOKUP($B35,'Race 10'!$G$3:$I$41,3,FALSE))</f>
        <v>0</v>
      </c>
      <c r="O35" s="135"/>
      <c r="P35" s="1">
        <v>3</v>
      </c>
      <c r="Q35" s="32"/>
      <c r="S35" s="1"/>
    </row>
    <row r="36" spans="1:19" ht="12">
      <c r="A36" s="8">
        <v>7</v>
      </c>
      <c r="B36" s="46" t="s">
        <v>104</v>
      </c>
      <c r="C36" s="8">
        <f t="shared" si="1"/>
        <v>6</v>
      </c>
      <c r="D36" s="8">
        <f>SUM(LARGE(E36:N36,{1,2,3,4,5,6,7}))</f>
        <v>483</v>
      </c>
      <c r="E36" s="9">
        <f>IF(ISERROR(VLOOKUP(B36,'Race 1'!$G$3:$I$41,3,FALSE)),0,VLOOKUP(B36,'Race 1'!$G$3:$I$41,3,FALSE))</f>
        <v>0</v>
      </c>
      <c r="F36" s="9">
        <f>IF(ISERROR(VLOOKUP(B36,'Race 2'!$G$3:$I$60,3,FALSE)),0,VLOOKUP(B36,'Race 2'!$G$3:$I$60,3,FALSE))</f>
        <v>85</v>
      </c>
      <c r="G36" s="9">
        <f>IF(ISERROR(VLOOKUP(B36,'Race 3'!$G$3:$I$60,3,FALSE)),0,VLOOKUP(B36,'Race 3'!$G$3:$I$60,3,FALSE))</f>
        <v>79</v>
      </c>
      <c r="H36" s="9">
        <f>IF(ISERROR(VLOOKUP(B36,'Race 4'!$G$3:$I$61,3,FALSE)),0,VLOOKUP(B36,'Race 4'!$G$3:$I$61,3,FALSE))</f>
        <v>79</v>
      </c>
      <c r="I36" s="8">
        <f>IF(ISERROR(VLOOKUP(B36,'Race 5'!$G$3:$I$61,3,FALSE)),0,VLOOKUP(B36,'Race 5'!$G$3:$I$61,3,FALSE))</f>
        <v>0</v>
      </c>
      <c r="J36" s="8">
        <f>IF(ISERROR(VLOOKUP(B36,'Race 6'!$G$3:$I$61,3,FALSE)),0,VLOOKUP(B36,'Race 6'!$G$3:$I$61,3,FALSE))</f>
        <v>80</v>
      </c>
      <c r="K36" s="8">
        <f>IF(ISERROR(VLOOKUP($B36,'Race 7'!$G$3:$I$56,3,FALSE)),0,VLOOKUP($B36,'Race 7'!$G$3:$I$56,3,FALSE))</f>
        <v>0</v>
      </c>
      <c r="L36" s="8">
        <f>IF(ISERROR(VLOOKUP($B36,'Race 8'!$G$3:$I$56,3,FALSE)),0,VLOOKUP($B36,'Race 8'!$G$3:$I$56,3,FALSE))</f>
        <v>83</v>
      </c>
      <c r="M36" s="8">
        <f>IF(ISERROR(VLOOKUP($B36,'Race 9'!$G$3:$I$61,3,FALSE)),0,VLOOKUP($B36,'Race 9'!$G$3:$I$61,3,FALSE))</f>
        <v>77</v>
      </c>
      <c r="N36" s="8">
        <f>IF(ISERROR(VLOOKUP($B36,'Race 10'!$G$3:$I$41,3,FALSE)),0,VLOOKUP($B36,'Race 10'!$G$3:$I$41,3,FALSE))</f>
        <v>0</v>
      </c>
      <c r="O36" s="135"/>
      <c r="P36" s="1">
        <v>3</v>
      </c>
      <c r="Q36" s="32"/>
      <c r="S36" s="1"/>
    </row>
    <row r="37" spans="1:19" ht="12">
      <c r="A37" s="8">
        <v>8</v>
      </c>
      <c r="B37" s="46" t="s">
        <v>30</v>
      </c>
      <c r="C37" s="8">
        <f t="shared" si="1"/>
        <v>5</v>
      </c>
      <c r="D37" s="8">
        <f>SUM(LARGE(E37:N37,{1,2,3,4,5,6,7}))</f>
        <v>427</v>
      </c>
      <c r="E37" s="9">
        <f>IF(ISERROR(VLOOKUP(B37,'Race 1'!$G$3:$I$41,3,FALSE)),0,VLOOKUP(B37,'Race 1'!$G$3:$I$41,3,FALSE))</f>
        <v>82</v>
      </c>
      <c r="F37" s="9">
        <f>IF(ISERROR(VLOOKUP(B37,'Race 2'!$G$3:$I$60,3,FALSE)),0,VLOOKUP(B37,'Race 2'!$G$3:$I$60,3,FALSE))</f>
        <v>0</v>
      </c>
      <c r="G37" s="9">
        <f>IF(ISERROR(VLOOKUP(B37,'Race 3'!$G$3:$I$60,3,FALSE)),0,VLOOKUP(B37,'Race 3'!$G$3:$I$60,3,FALSE))</f>
        <v>85</v>
      </c>
      <c r="H37" s="9">
        <f>IF(ISERROR(VLOOKUP(B37,'Race 4'!$G$3:$I$61,3,FALSE)),0,VLOOKUP(B37,'Race 4'!$G$3:$I$61,3,FALSE))</f>
        <v>88</v>
      </c>
      <c r="I37" s="8">
        <f>IF(ISERROR(VLOOKUP(B37,'Race 5'!$G$3:$I$61,3,FALSE)),0,VLOOKUP(B37,'Race 5'!$G$3:$I$61,3,FALSE))</f>
        <v>87</v>
      </c>
      <c r="J37" s="8">
        <f>IF(ISERROR(VLOOKUP(B37,'Race 6'!$G$3:$I$61,3,FALSE)),0,VLOOKUP(B37,'Race 6'!$G$3:$I$61,3,FALSE))</f>
        <v>85</v>
      </c>
      <c r="K37" s="8">
        <f>IF(ISERROR(VLOOKUP($B37,'Race 7'!$G$3:$I$56,3,FALSE)),0,VLOOKUP($B37,'Race 7'!$G$3:$I$56,3,FALSE))</f>
        <v>0</v>
      </c>
      <c r="L37" s="8">
        <f>IF(ISERROR(VLOOKUP($B37,'Race 8'!$G$3:$I$56,3,FALSE)),0,VLOOKUP($B37,'Race 8'!$G$3:$I$56,3,FALSE))</f>
        <v>0</v>
      </c>
      <c r="M37" s="8">
        <f>IF(ISERROR(VLOOKUP($B37,'Race 9'!$G$3:$I$61,3,FALSE)),0,VLOOKUP($B37,'Race 9'!$G$3:$I$61,3,FALSE))</f>
        <v>0</v>
      </c>
      <c r="N37" s="8">
        <f>IF(ISERROR(VLOOKUP($B37,'Race 10'!$G$3:$I$41,3,FALSE)),0,VLOOKUP($B37,'Race 10'!$G$3:$I$41,3,FALSE))</f>
        <v>0</v>
      </c>
      <c r="O37" s="135"/>
      <c r="P37" s="1">
        <v>3</v>
      </c>
      <c r="Q37" s="32"/>
      <c r="S37" s="1"/>
    </row>
    <row r="38" spans="1:19" ht="12">
      <c r="A38" s="8">
        <v>9</v>
      </c>
      <c r="B38" s="46" t="s">
        <v>107</v>
      </c>
      <c r="C38" s="8">
        <f t="shared" si="1"/>
        <v>5</v>
      </c>
      <c r="D38" s="8">
        <f>SUM(LARGE(E38:N38,{1,2,3,4,5,6,7}))</f>
        <v>406</v>
      </c>
      <c r="E38" s="9">
        <f>IF(ISERROR(VLOOKUP(B38,'Race 1'!$G$3:$I$41,3,FALSE)),0,VLOOKUP(B38,'Race 1'!$G$3:$I$41,3,FALSE))</f>
        <v>0</v>
      </c>
      <c r="F38" s="9">
        <f>IF(ISERROR(VLOOKUP(B38,'Race 2'!$G$3:$I$60,3,FALSE)),0,VLOOKUP(B38,'Race 2'!$G$3:$I$60,3,FALSE))</f>
        <v>80</v>
      </c>
      <c r="G38" s="9">
        <f>IF(ISERROR(VLOOKUP(B38,'Race 3'!$G$3:$I$60,3,FALSE)),0,VLOOKUP(B38,'Race 3'!$G$3:$I$60,3,FALSE))</f>
        <v>84</v>
      </c>
      <c r="H38" s="9">
        <f>IF(ISERROR(VLOOKUP(B38,'Race 4'!$G$3:$I$61,3,FALSE)),0,VLOOKUP(B38,'Race 4'!$G$3:$I$61,3,FALSE))</f>
        <v>84</v>
      </c>
      <c r="I38" s="8">
        <f>IF(ISERROR(VLOOKUP(B38,'Race 5'!$G$3:$I$61,3,FALSE)),0,VLOOKUP(B38,'Race 5'!$G$3:$I$61,3,FALSE))</f>
        <v>0</v>
      </c>
      <c r="J38" s="8">
        <f>IF(ISERROR(VLOOKUP(B38,'Race 6'!$G$3:$I$61,3,FALSE)),0,VLOOKUP(B38,'Race 6'!$G$3:$I$61,3,FALSE))</f>
        <v>0</v>
      </c>
      <c r="K38" s="8">
        <f>IF(ISERROR(VLOOKUP($B38,'Race 7'!$G$3:$I$56,3,FALSE)),0,VLOOKUP($B38,'Race 7'!$G$3:$I$56,3,FALSE))</f>
        <v>82</v>
      </c>
      <c r="L38" s="8">
        <f>IF(ISERROR(VLOOKUP($B38,'Race 8'!$G$3:$I$56,3,FALSE)),0,VLOOKUP($B38,'Race 8'!$G$3:$I$56,3,FALSE))</f>
        <v>0</v>
      </c>
      <c r="M38" s="8">
        <f>IF(ISERROR(VLOOKUP($B38,'Race 9'!$G$3:$I$61,3,FALSE)),0,VLOOKUP($B38,'Race 9'!$G$3:$I$61,3,FALSE))</f>
        <v>0</v>
      </c>
      <c r="N38" s="8">
        <f>IF(ISERROR(VLOOKUP($B38,'Race 10'!$G$3:$I$41,3,FALSE)),0,VLOOKUP($B38,'Race 10'!$G$3:$I$41,3,FALSE))</f>
        <v>76</v>
      </c>
      <c r="O38" s="135"/>
      <c r="P38" s="1">
        <v>3</v>
      </c>
      <c r="Q38" s="32"/>
      <c r="S38" s="1"/>
    </row>
    <row r="39" spans="1:19" ht="12">
      <c r="A39" s="8">
        <v>10</v>
      </c>
      <c r="B39" s="46" t="s">
        <v>111</v>
      </c>
      <c r="C39" s="8">
        <f t="shared" si="1"/>
        <v>4</v>
      </c>
      <c r="D39" s="8">
        <f>SUM(LARGE(E39:N39,{1,2,3,4,5,6,7}))</f>
        <v>297</v>
      </c>
      <c r="E39" s="9">
        <f>IF(ISERROR(VLOOKUP(B39,'Race 1'!$G$3:$I$41,3,FALSE)),0,VLOOKUP(B39,'Race 1'!$G$3:$I$41,3,FALSE))</f>
        <v>0</v>
      </c>
      <c r="F39" s="9">
        <f>IF(ISERROR(VLOOKUP(B39,'Race 2'!$G$3:$I$60,3,FALSE)),0,VLOOKUP(B39,'Race 2'!$G$3:$I$60,3,FALSE))</f>
        <v>74</v>
      </c>
      <c r="G39" s="9">
        <f>IF(ISERROR(VLOOKUP(B39,'Race 3'!$G$3:$I$60,3,FALSE)),0,VLOOKUP(B39,'Race 3'!$G$3:$I$60,3,FALSE))</f>
        <v>77</v>
      </c>
      <c r="H39" s="9">
        <f>IF(ISERROR(VLOOKUP(B39,'Race 4'!$G$3:$I$61,3,FALSE)),0,VLOOKUP(B39,'Race 4'!$G$3:$I$61,3,FALSE))</f>
        <v>76</v>
      </c>
      <c r="I39" s="8">
        <f>IF(ISERROR(VLOOKUP(B39,'Race 5'!$G$3:$I$61,3,FALSE)),0,VLOOKUP(B39,'Race 5'!$G$3:$I$61,3,FALSE))</f>
        <v>0</v>
      </c>
      <c r="J39" s="8">
        <f>IF(ISERROR(VLOOKUP(B39,'Race 6'!$G$3:$I$61,3,FALSE)),0,VLOOKUP(B39,'Race 6'!$G$3:$I$61,3,FALSE))</f>
        <v>0</v>
      </c>
      <c r="K39" s="8">
        <f>IF(ISERROR(VLOOKUP($B39,'Race 7'!$G$3:$I$56,3,FALSE)),0,VLOOKUP($B39,'Race 7'!$G$3:$I$56,3,FALSE))</f>
        <v>70</v>
      </c>
      <c r="L39" s="8">
        <f>IF(ISERROR(VLOOKUP($B39,'Race 8'!$G$3:$I$56,3,FALSE)),0,VLOOKUP($B39,'Race 8'!$G$3:$I$56,3,FALSE))</f>
        <v>0</v>
      </c>
      <c r="M39" s="8">
        <f>IF(ISERROR(VLOOKUP($B39,'Race 9'!$G$3:$I$61,3,FALSE)),0,VLOOKUP($B39,'Race 9'!$G$3:$I$61,3,FALSE))</f>
        <v>0</v>
      </c>
      <c r="N39" s="8">
        <f>IF(ISERROR(VLOOKUP($B39,'Race 10'!$G$3:$I$41,3,FALSE)),0,VLOOKUP($B39,'Race 10'!$G$3:$I$41,3,FALSE))</f>
        <v>0</v>
      </c>
      <c r="O39" s="135"/>
      <c r="P39" s="1">
        <v>3</v>
      </c>
      <c r="Q39" s="32"/>
      <c r="S39" s="1"/>
    </row>
    <row r="40" spans="1:19" ht="12">
      <c r="A40" s="8">
        <v>11</v>
      </c>
      <c r="B40" s="45" t="s">
        <v>156</v>
      </c>
      <c r="C40" s="8">
        <f t="shared" si="1"/>
        <v>3</v>
      </c>
      <c r="D40" s="8">
        <f>SUM(LARGE(E40:N40,{1,2,3,4,5,6,7}))</f>
        <v>242</v>
      </c>
      <c r="E40" s="9">
        <f>IF(ISERROR(VLOOKUP(B40,'Race 1'!$G$3:$I$41,3,FALSE)),0,VLOOKUP(B40,'Race 1'!$G$3:$I$41,3,FALSE))</f>
        <v>0</v>
      </c>
      <c r="F40" s="9">
        <f>IF(ISERROR(VLOOKUP(B40,'Race 2'!$G$3:$I$60,3,FALSE)),0,VLOOKUP(B40,'Race 2'!$G$3:$I$60,3,FALSE))</f>
        <v>0</v>
      </c>
      <c r="G40" s="9">
        <f>IF(ISERROR(VLOOKUP(B40,'Race 3'!$G$3:$I$60,3,FALSE)),0,VLOOKUP(B40,'Race 3'!$G$3:$I$60,3,FALSE))</f>
        <v>0</v>
      </c>
      <c r="H40" s="9">
        <f>IF(ISERROR(VLOOKUP(B40,'Race 4'!$G$3:$I$61,3,FALSE)),0,VLOOKUP(B40,'Race 4'!$G$3:$I$61,3,FALSE))</f>
        <v>81</v>
      </c>
      <c r="I40" s="8">
        <f>IF(ISERROR(VLOOKUP(B40,'Race 5'!$G$3:$I$61,3,FALSE)),0,VLOOKUP(B40,'Race 5'!$G$3:$I$61,3,FALSE))</f>
        <v>80</v>
      </c>
      <c r="J40" s="8">
        <f>IF(ISERROR(VLOOKUP(B40,'Race 6'!$G$3:$I$61,3,FALSE)),0,VLOOKUP(B40,'Race 6'!$G$3:$I$61,3,FALSE))</f>
        <v>81</v>
      </c>
      <c r="K40" s="8">
        <f>IF(ISERROR(VLOOKUP($B40,'Race 7'!$G$3:$I$56,3,FALSE)),0,VLOOKUP($B40,'Race 7'!$G$3:$I$56,3,FALSE))</f>
        <v>0</v>
      </c>
      <c r="L40" s="8">
        <f>IF(ISERROR(VLOOKUP($B40,'Race 8'!$G$3:$I$56,3,FALSE)),0,VLOOKUP($B40,'Race 8'!$G$3:$I$56,3,FALSE))</f>
        <v>0</v>
      </c>
      <c r="M40" s="8">
        <f>IF(ISERROR(VLOOKUP($B40,'Race 9'!$G$3:$I$61,3,FALSE)),0,VLOOKUP($B40,'Race 9'!$G$3:$I$61,3,FALSE))</f>
        <v>0</v>
      </c>
      <c r="N40" s="8">
        <f>IF(ISERROR(VLOOKUP($B40,'Race 10'!$G$3:$I$41,3,FALSE)),0,VLOOKUP($B40,'Race 10'!$G$3:$I$41,3,FALSE))</f>
        <v>0</v>
      </c>
      <c r="O40" s="135"/>
      <c r="P40" s="1">
        <v>3</v>
      </c>
      <c r="Q40" s="32"/>
      <c r="S40" s="1"/>
    </row>
    <row r="41" spans="1:19" ht="12">
      <c r="A41" s="8">
        <v>12</v>
      </c>
      <c r="B41" s="41" t="s">
        <v>223</v>
      </c>
      <c r="C41" s="8">
        <f t="shared" si="1"/>
        <v>2</v>
      </c>
      <c r="D41" s="8">
        <f>SUM(LARGE(E41:N41,{1,2,3,4,5,6,7}))</f>
        <v>152</v>
      </c>
      <c r="E41" s="9">
        <f>IF(ISERROR(VLOOKUP(B41,'Race 1'!$G$3:$I$41,3,FALSE)),0,VLOOKUP(B41,'Race 1'!$G$3:$I$41,3,FALSE))</f>
        <v>0</v>
      </c>
      <c r="F41" s="9">
        <f>IF(ISERROR(VLOOKUP(B41,'Race 2'!$G$3:$I$60,3,FALSE)),0,VLOOKUP(B41,'Race 2'!$G$3:$I$60,3,FALSE))</f>
        <v>0</v>
      </c>
      <c r="G41" s="9">
        <f>IF(ISERROR(VLOOKUP(B41,'Race 3'!$G$3:$I$60,3,FALSE)),0,VLOOKUP(B41,'Race 3'!$G$3:$I$60,3,FALSE))</f>
        <v>0</v>
      </c>
      <c r="H41" s="9">
        <f>IF(ISERROR(VLOOKUP(B41,'Race 4'!$G$3:$I$61,3,FALSE)),0,VLOOKUP(B41,'Race 4'!$G$3:$I$61,3,FALSE))</f>
        <v>0</v>
      </c>
      <c r="I41" s="8">
        <f>IF(ISERROR(VLOOKUP(B41,'Race 5'!$G$3:$I$61,3,FALSE)),0,VLOOKUP(B41,'Race 5'!$G$3:$I$61,3,FALSE))</f>
        <v>0</v>
      </c>
      <c r="J41" s="8">
        <f>IF(ISERROR(VLOOKUP(B41,'Race 6'!$G$3:$I$61,3,FALSE)),0,VLOOKUP(B41,'Race 6'!$G$3:$I$61,3,FALSE))</f>
        <v>79</v>
      </c>
      <c r="K41" s="8">
        <f>IF(ISERROR(VLOOKUP($B41,'Race 7'!$G$3:$I$56,3,FALSE)),0,VLOOKUP($B41,'Race 7'!$G$3:$I$56,3,FALSE))</f>
        <v>0</v>
      </c>
      <c r="L41" s="8">
        <f>IF(ISERROR(VLOOKUP($B41,'Race 8'!$G$3:$I$56,3,FALSE)),0,VLOOKUP($B41,'Race 8'!$G$3:$I$56,3,FALSE))</f>
        <v>0</v>
      </c>
      <c r="M41" s="8">
        <f>IF(ISERROR(VLOOKUP($B41,'Race 9'!$G$3:$I$61,3,FALSE)),0,VLOOKUP($B41,'Race 9'!$G$3:$I$61,3,FALSE))</f>
        <v>73</v>
      </c>
      <c r="N41" s="8">
        <f>IF(ISERROR(VLOOKUP($B41,'Race 10'!$G$3:$I$41,3,FALSE)),0,VLOOKUP($B41,'Race 10'!$G$3:$I$41,3,FALSE))</f>
        <v>0</v>
      </c>
      <c r="O41" s="135"/>
      <c r="P41" s="1">
        <v>3</v>
      </c>
      <c r="Q41" s="32"/>
      <c r="S41" s="1"/>
    </row>
    <row r="42" spans="1:19" ht="12">
      <c r="A42" s="8">
        <v>13</v>
      </c>
      <c r="B42" s="46" t="s">
        <v>110</v>
      </c>
      <c r="C42" s="8">
        <f t="shared" si="1"/>
        <v>2</v>
      </c>
      <c r="D42" s="8">
        <f>SUM(LARGE(E42:N42,{1,2,3,4,5,6,7}))</f>
        <v>148</v>
      </c>
      <c r="E42" s="9">
        <f>IF(ISERROR(VLOOKUP(B42,'Race 1'!$G$3:$I$41,3,FALSE)),0,VLOOKUP(B42,'Race 1'!$G$3:$I$41,3,FALSE))</f>
        <v>0</v>
      </c>
      <c r="F42" s="9">
        <f>IF(ISERROR(VLOOKUP(B42,'Race 2'!$G$3:$I$60,3,FALSE)),0,VLOOKUP(B42,'Race 2'!$G$3:$I$60,3,FALSE))</f>
        <v>75</v>
      </c>
      <c r="G42" s="9">
        <f>IF(ISERROR(VLOOKUP(B42,'Race 3'!$G$3:$I$60,3,FALSE)),0,VLOOKUP(B42,'Race 3'!$G$3:$I$60,3,FALSE))</f>
        <v>73</v>
      </c>
      <c r="H42" s="9">
        <f>IF(ISERROR(VLOOKUP(B42,'Race 4'!$G$3:$I$61,3,FALSE)),0,VLOOKUP(B42,'Race 4'!$G$3:$I$61,3,FALSE))</f>
        <v>0</v>
      </c>
      <c r="I42" s="8">
        <f>IF(ISERROR(VLOOKUP(B42,'Race 5'!$G$3:$I$61,3,FALSE)),0,VLOOKUP(B42,'Race 5'!$G$3:$I$61,3,FALSE))</f>
        <v>0</v>
      </c>
      <c r="J42" s="8">
        <f>IF(ISERROR(VLOOKUP(B42,'Race 6'!$G$3:$I$61,3,FALSE)),0,VLOOKUP(B42,'Race 6'!$G$3:$I$61,3,FALSE))</f>
        <v>0</v>
      </c>
      <c r="K42" s="8">
        <f>IF(ISERROR(VLOOKUP($B42,'Race 7'!$G$3:$I$56,3,FALSE)),0,VLOOKUP($B42,'Race 7'!$G$3:$I$56,3,FALSE))</f>
        <v>0</v>
      </c>
      <c r="L42" s="8">
        <f>IF(ISERROR(VLOOKUP($B42,'Race 8'!$G$3:$I$56,3,FALSE)),0,VLOOKUP($B42,'Race 8'!$G$3:$I$56,3,FALSE))</f>
        <v>0</v>
      </c>
      <c r="M42" s="8">
        <f>IF(ISERROR(VLOOKUP($B42,'Race 9'!$G$3:$I$61,3,FALSE)),0,VLOOKUP($B42,'Race 9'!$G$3:$I$61,3,FALSE))</f>
        <v>0</v>
      </c>
      <c r="N42" s="8">
        <f>IF(ISERROR(VLOOKUP($B42,'Race 10'!$G$3:$I$41,3,FALSE)),0,VLOOKUP($B42,'Race 10'!$G$3:$I$41,3,FALSE))</f>
        <v>0</v>
      </c>
      <c r="O42" s="135"/>
      <c r="P42" s="1">
        <v>3</v>
      </c>
      <c r="Q42" s="32"/>
      <c r="S42" s="1"/>
    </row>
    <row r="43" spans="1:21" ht="12">
      <c r="A43" s="33">
        <v>14</v>
      </c>
      <c r="B43" s="47" t="s">
        <v>212</v>
      </c>
      <c r="C43" s="33">
        <f t="shared" si="1"/>
        <v>1</v>
      </c>
      <c r="D43" s="33">
        <f>SUM(LARGE(E43:N43,{1,2,3,4,5,6,7}))</f>
        <v>82</v>
      </c>
      <c r="E43" s="34">
        <f>IF(ISERROR(VLOOKUP(B43,'Race 1'!$G$3:$I$41,3,FALSE)),0,VLOOKUP(B43,'Race 1'!$G$3:$I$41,3,FALSE))</f>
        <v>0</v>
      </c>
      <c r="F43" s="34">
        <f>IF(ISERROR(VLOOKUP(B43,'Race 2'!$G$3:$I$60,3,FALSE)),0,VLOOKUP(B43,'Race 2'!$G$3:$I$60,3,FALSE))</f>
        <v>0</v>
      </c>
      <c r="G43" s="34">
        <f>IF(ISERROR(VLOOKUP(B43,'Race 3'!$G$3:$I$60,3,FALSE)),0,VLOOKUP(B43,'Race 3'!$G$3:$I$60,3,FALSE))</f>
        <v>0</v>
      </c>
      <c r="H43" s="34">
        <f>IF(ISERROR(VLOOKUP(B43,'Race 4'!$G$3:$I$61,3,FALSE)),0,VLOOKUP(B43,'Race 4'!$G$3:$I$61,3,FALSE))</f>
        <v>0</v>
      </c>
      <c r="I43" s="33">
        <f>IF(ISERROR(VLOOKUP(B43,'Race 5'!$G$3:$I$61,3,FALSE)),0,VLOOKUP(B43,'Race 5'!$G$3:$I$61,3,FALSE))</f>
        <v>82</v>
      </c>
      <c r="J43" s="33">
        <f>IF(ISERROR(VLOOKUP(B43,'Race 6'!$G$3:$I$61,3,FALSE)),0,VLOOKUP(B43,'Race 6'!$G$3:$I$61,3,FALSE))</f>
        <v>0</v>
      </c>
      <c r="K43" s="33">
        <f>IF(ISERROR(VLOOKUP($B43,'Race 7'!$G$3:$I$56,3,FALSE)),0,VLOOKUP($B43,'Race 7'!$G$3:$I$56,3,FALSE))</f>
        <v>0</v>
      </c>
      <c r="L43" s="33">
        <f>IF(ISERROR(VLOOKUP($B43,'Race 8'!$G$3:$I$56,3,FALSE)),0,VLOOKUP($B43,'Race 8'!$G$3:$I$56,3,FALSE))</f>
        <v>0</v>
      </c>
      <c r="M43" s="33">
        <f>IF(ISERROR(VLOOKUP($B43,'Race 9'!$G$3:$I$61,3,FALSE)),0,VLOOKUP($B43,'Race 9'!$G$3:$I$61,3,FALSE))</f>
        <v>0</v>
      </c>
      <c r="N43" s="33">
        <f>IF(ISERROR(VLOOKUP($B43,'Race 10'!$G$3:$I$41,3,FALSE)),0,VLOOKUP($B43,'Race 10'!$G$3:$I$41,3,FALSE))</f>
        <v>0</v>
      </c>
      <c r="O43" s="140"/>
      <c r="P43" s="1">
        <v>3</v>
      </c>
      <c r="Q43" s="32"/>
      <c r="R43" s="68"/>
      <c r="S43" s="68"/>
      <c r="T43" s="68"/>
      <c r="U43" s="68"/>
    </row>
    <row r="44" spans="1:21" ht="12">
      <c r="A44" s="127">
        <v>1</v>
      </c>
      <c r="B44" s="44" t="s">
        <v>87</v>
      </c>
      <c r="C44" s="35">
        <f t="shared" si="1"/>
        <v>10</v>
      </c>
      <c r="D44" s="35">
        <f>SUM(LARGE(E44:N44,{1,2,3,4,5,6,7}))</f>
        <v>571</v>
      </c>
      <c r="E44" s="36">
        <f>IF(ISERROR(VLOOKUP(B44,'Race 1'!$G$3:$I$41,3,FALSE)),0,VLOOKUP(B44,'Race 1'!$G$3:$I$41,3,FALSE))</f>
        <v>72</v>
      </c>
      <c r="F44" s="36">
        <f>IF(ISERROR(VLOOKUP(B44,'Race 2'!$G$3:$I$60,3,FALSE)),0,VLOOKUP(B44,'Race 2'!$G$3:$I$60,3,FALSE))</f>
        <v>72</v>
      </c>
      <c r="G44" s="36">
        <f>IF(ISERROR(VLOOKUP(B44,'Race 3'!$G$3:$I$60,3,FALSE)),0,VLOOKUP(B44,'Race 3'!$G$3:$I$60,3,FALSE))</f>
        <v>76</v>
      </c>
      <c r="H44" s="36">
        <f>IF(ISERROR(VLOOKUP(B44,'Race 4'!$G$3:$I$61,3,FALSE)),0,VLOOKUP(B44,'Race 4'!$G$3:$I$61,3,FALSE))</f>
        <v>78</v>
      </c>
      <c r="I44" s="35">
        <f>IF(ISERROR(VLOOKUP(B44,'Race 5'!$G$3:$I$61,3,FALSE)),0,VLOOKUP(B44,'Race 5'!$G$3:$I$61,3,FALSE))</f>
        <v>78</v>
      </c>
      <c r="J44" s="35">
        <f>IF(ISERROR(VLOOKUP(B44,'Race 6'!$G$3:$I$61,3,FALSE)),0,VLOOKUP(B44,'Race 6'!$G$3:$I$61,3,FALSE))</f>
        <v>82</v>
      </c>
      <c r="K44" s="35">
        <f>IF(ISERROR(VLOOKUP($B44,'Race 7'!$G$3:$I$56,3,FALSE)),0,VLOOKUP($B44,'Race 7'!$G$3:$I$56,3,FALSE))</f>
        <v>83</v>
      </c>
      <c r="L44" s="35">
        <f>IF(ISERROR(VLOOKUP($B44,'Race 8'!$G$3:$I$56,3,FALSE)),0,VLOOKUP($B44,'Race 8'!$G$3:$I$56,3,FALSE))</f>
        <v>84</v>
      </c>
      <c r="M44" s="35">
        <f>IF(ISERROR(VLOOKUP($B44,'Race 9'!$G$3:$I$61,3,FALSE)),0,VLOOKUP($B44,'Race 9'!$G$3:$I$61,3,FALSE))</f>
        <v>78</v>
      </c>
      <c r="N44" s="35">
        <f>IF(ISERROR(VLOOKUP($B44,'Race 10'!$G$3:$I$41,3,FALSE)),0,VLOOKUP($B44,'Race 10'!$G$3:$I$41,3,FALSE))</f>
        <v>88</v>
      </c>
      <c r="O44" s="141">
        <v>4</v>
      </c>
      <c r="P44" s="1">
        <v>4</v>
      </c>
      <c r="Q44" s="32"/>
      <c r="S44" s="1"/>
      <c r="U44" s="69"/>
    </row>
    <row r="45" spans="1:21" ht="12">
      <c r="A45" s="128">
        <v>2</v>
      </c>
      <c r="B45" s="46" t="s">
        <v>35</v>
      </c>
      <c r="C45" s="8">
        <f t="shared" si="1"/>
        <v>9</v>
      </c>
      <c r="D45" s="8">
        <f>SUM(LARGE(E45:N45,{1,2,3,4,5,6,7}))</f>
        <v>559</v>
      </c>
      <c r="E45" s="9">
        <f>IF(ISERROR(VLOOKUP(B45,'Race 1'!$G$3:$I$41,3,FALSE)),0,VLOOKUP(B45,'Race 1'!$G$3:$I$41,3,FALSE))</f>
        <v>79</v>
      </c>
      <c r="F45" s="9">
        <f>IF(ISERROR(VLOOKUP(B45,'Race 2'!$G$3:$I$60,3,FALSE)),0,VLOOKUP(B45,'Race 2'!$G$3:$I$60,3,FALSE))</f>
        <v>84</v>
      </c>
      <c r="G45" s="9">
        <f>IF(ISERROR(VLOOKUP(B45,'Race 3'!$G$3:$I$60,3,FALSE)),0,VLOOKUP(B45,'Race 3'!$G$3:$I$60,3,FALSE))</f>
        <v>78</v>
      </c>
      <c r="H45" s="9">
        <f>IF(ISERROR(VLOOKUP(B45,'Race 4'!$G$3:$I$61,3,FALSE)),0,VLOOKUP(B45,'Race 4'!$G$3:$I$61,3,FALSE))</f>
        <v>75</v>
      </c>
      <c r="I45" s="8">
        <f>IF(ISERROR(VLOOKUP(B45,'Race 5'!$G$3:$I$61,3,FALSE)),0,VLOOKUP(B45,'Race 5'!$G$3:$I$61,3,FALSE))</f>
        <v>77</v>
      </c>
      <c r="J45" s="8">
        <f>IF(ISERROR(VLOOKUP(B45,'Race 6'!$G$3:$I$61,3,FALSE)),0,VLOOKUP(B45,'Race 6'!$G$3:$I$61,3,FALSE))</f>
        <v>0</v>
      </c>
      <c r="K45" s="8">
        <f>IF(ISERROR(VLOOKUP($B45,'Race 7'!$G$3:$I$56,3,FALSE)),0,VLOOKUP($B45,'Race 7'!$G$3:$I$56,3,FALSE))</f>
        <v>77</v>
      </c>
      <c r="L45" s="8">
        <f>IF(ISERROR(VLOOKUP($B45,'Race 8'!$G$3:$I$56,3,FALSE)),0,VLOOKUP($B45,'Race 8'!$G$3:$I$56,3,FALSE))</f>
        <v>78</v>
      </c>
      <c r="M45" s="8">
        <f>IF(ISERROR(VLOOKUP($B45,'Race 9'!$G$3:$I$61,3,FALSE)),0,VLOOKUP($B45,'Race 9'!$G$3:$I$61,3,FALSE))</f>
        <v>71</v>
      </c>
      <c r="N45" s="8">
        <f>IF(ISERROR(VLOOKUP($B45,'Race 10'!$G$3:$I$41,3,FALSE)),0,VLOOKUP($B45,'Race 10'!$G$3:$I$41,3,FALSE))</f>
        <v>86</v>
      </c>
      <c r="O45" s="142"/>
      <c r="P45" s="1">
        <v>4</v>
      </c>
      <c r="Q45" s="32"/>
      <c r="S45" s="1"/>
      <c r="U45" s="69"/>
    </row>
    <row r="46" spans="1:21" ht="12">
      <c r="A46" s="129">
        <v>3</v>
      </c>
      <c r="B46" s="121" t="s">
        <v>37</v>
      </c>
      <c r="C46" s="120">
        <f t="shared" si="1"/>
        <v>7</v>
      </c>
      <c r="D46" s="120">
        <f>SUM(LARGE(E46:N46,{1,2,3,4,5,6,7}))</f>
        <v>524</v>
      </c>
      <c r="E46" s="122">
        <f>IF(ISERROR(VLOOKUP(B46,'Race 1'!$G$3:$I$41,3,FALSE)),0,VLOOKUP(B46,'Race 1'!$G$3:$I$41,3,FALSE))</f>
        <v>70</v>
      </c>
      <c r="F46" s="122">
        <f>IF(ISERROR(VLOOKUP(B46,'Race 2'!$G$3:$I$60,3,FALSE)),0,VLOOKUP(B46,'Race 2'!$G$3:$I$60,3,FALSE))</f>
        <v>70</v>
      </c>
      <c r="G46" s="122">
        <f>IF(ISERROR(VLOOKUP(B46,'Race 3'!$G$3:$I$60,3,FALSE)),0,VLOOKUP(B46,'Race 3'!$G$3:$I$60,3,FALSE))</f>
        <v>0</v>
      </c>
      <c r="H46" s="122">
        <f>IF(ISERROR(VLOOKUP(B46,'Race 4'!$G$3:$I$61,3,FALSE)),0,VLOOKUP(B46,'Race 4'!$G$3:$I$61,3,FALSE))</f>
        <v>71</v>
      </c>
      <c r="I46" s="120">
        <f>IF(ISERROR(VLOOKUP(B46,'Race 5'!$G$3:$I$61,3,FALSE)),0,VLOOKUP(B46,'Race 5'!$G$3:$I$61,3,FALSE))</f>
        <v>0</v>
      </c>
      <c r="J46" s="120">
        <f>IF(ISERROR(VLOOKUP(B46,'Race 6'!$G$3:$I$61,3,FALSE)),0,VLOOKUP(B46,'Race 6'!$G$3:$I$61,3,FALSE))</f>
        <v>0</v>
      </c>
      <c r="K46" s="120">
        <f>IF(ISERROR(VLOOKUP($B46,'Race 7'!$G$3:$I$56,3,FALSE)),0,VLOOKUP($B46,'Race 7'!$G$3:$I$56,3,FALSE))</f>
        <v>80</v>
      </c>
      <c r="L46" s="120">
        <f>IF(ISERROR(VLOOKUP($B46,'Race 8'!$G$3:$I$56,3,FALSE)),0,VLOOKUP($B46,'Race 8'!$G$3:$I$56,3,FALSE))</f>
        <v>77</v>
      </c>
      <c r="M46" s="120">
        <f>IF(ISERROR(VLOOKUP($B46,'Race 9'!$G$3:$I$61,3,FALSE)),0,VLOOKUP($B46,'Race 9'!$G$3:$I$61,3,FALSE))</f>
        <v>75</v>
      </c>
      <c r="N46" s="120">
        <f>IF(ISERROR(VLOOKUP($B46,'Race 10'!$G$3:$I$41,3,FALSE)),0,VLOOKUP($B46,'Race 10'!$G$3:$I$41,3,FALSE))</f>
        <v>81</v>
      </c>
      <c r="O46" s="142"/>
      <c r="P46" s="1">
        <v>4</v>
      </c>
      <c r="Q46" s="32"/>
      <c r="S46" s="1"/>
      <c r="U46" s="69"/>
    </row>
    <row r="47" spans="1:21" ht="12">
      <c r="A47" s="8">
        <v>4</v>
      </c>
      <c r="B47" s="46" t="s">
        <v>33</v>
      </c>
      <c r="C47" s="8">
        <f t="shared" si="1"/>
        <v>9</v>
      </c>
      <c r="D47" s="8">
        <f>SUM(LARGE(E47:N47,{1,2,3,4,5,6,7}))</f>
        <v>514</v>
      </c>
      <c r="E47" s="9">
        <f>IF(ISERROR(VLOOKUP(B47,'Race 1'!$G$3:$I$41,3,FALSE)),0,VLOOKUP(B47,'Race 1'!$G$3:$I$41,3,FALSE))</f>
        <v>75</v>
      </c>
      <c r="F47" s="9">
        <f>IF(ISERROR(VLOOKUP(B47,'Race 2'!$G$3:$I$60,3,FALSE)),0,VLOOKUP(B47,'Race 2'!$G$3:$I$60,3,FALSE))</f>
        <v>71</v>
      </c>
      <c r="G47" s="9">
        <f>IF(ISERROR(VLOOKUP(B47,'Race 3'!$G$3:$I$60,3,FALSE)),0,VLOOKUP(B47,'Race 3'!$G$3:$I$60,3,FALSE))</f>
        <v>74</v>
      </c>
      <c r="H47" s="9">
        <f>IF(ISERROR(VLOOKUP(B47,'Race 4'!$G$3:$I$61,3,FALSE)),0,VLOOKUP(B47,'Race 4'!$G$3:$I$61,3,FALSE))</f>
        <v>68</v>
      </c>
      <c r="I47" s="8">
        <f>IF(ISERROR(VLOOKUP(B47,'Race 5'!$G$3:$I$61,3,FALSE)),0,VLOOKUP(B47,'Race 5'!$G$3:$I$61,3,FALSE))</f>
        <v>73</v>
      </c>
      <c r="J47" s="8">
        <f>IF(ISERROR(VLOOKUP(B47,'Race 6'!$G$3:$I$61,3,FALSE)),0,VLOOKUP(B47,'Race 6'!$G$3:$I$61,3,FALSE))</f>
        <v>74</v>
      </c>
      <c r="K47" s="8">
        <f>IF(ISERROR(VLOOKUP($B47,'Race 7'!$G$3:$I$56,3,FALSE)),0,VLOOKUP($B47,'Race 7'!$G$3:$I$56,3,FALSE))</f>
        <v>72</v>
      </c>
      <c r="L47" s="8">
        <f>IF(ISERROR(VLOOKUP($B47,'Race 8'!$G$3:$I$56,3,FALSE)),0,VLOOKUP($B47,'Race 8'!$G$3:$I$56,3,FALSE))</f>
        <v>0</v>
      </c>
      <c r="M47" s="8">
        <f>IF(ISERROR(VLOOKUP($B47,'Race 9'!$G$3:$I$61,3,FALSE)),0,VLOOKUP($B47,'Race 9'!$G$3:$I$61,3,FALSE))</f>
        <v>70</v>
      </c>
      <c r="N47" s="8">
        <f>IF(ISERROR(VLOOKUP($B47,'Race 10'!$G$3:$I$41,3,FALSE)),0,VLOOKUP($B47,'Race 10'!$G$3:$I$41,3,FALSE))</f>
        <v>75</v>
      </c>
      <c r="O47" s="142"/>
      <c r="P47" s="1">
        <v>4</v>
      </c>
      <c r="Q47" s="32"/>
      <c r="S47" s="1"/>
      <c r="U47" s="69"/>
    </row>
    <row r="48" spans="1:21" ht="12">
      <c r="A48" s="8">
        <v>5</v>
      </c>
      <c r="B48" s="46" t="s">
        <v>108</v>
      </c>
      <c r="C48" s="8">
        <f t="shared" si="1"/>
        <v>6</v>
      </c>
      <c r="D48" s="8">
        <f>SUM(LARGE(E48:N48,{1,2,3,4,5,6,7}))</f>
        <v>476</v>
      </c>
      <c r="E48" s="9">
        <f>IF(ISERROR(VLOOKUP(B48,'Race 1'!$G$3:$I$41,3,FALSE)),0,VLOOKUP(B48,'Race 1'!$G$3:$I$41,3,FALSE))</f>
        <v>0</v>
      </c>
      <c r="F48" s="9">
        <f>IF(ISERROR(VLOOKUP(B48,'Race 2'!$G$3:$I$60,3,FALSE)),0,VLOOKUP(B48,'Race 2'!$G$3:$I$60,3,FALSE))</f>
        <v>79</v>
      </c>
      <c r="G48" s="9">
        <f>IF(ISERROR(VLOOKUP(B48,'Race 3'!$G$3:$I$60,3,FALSE)),0,VLOOKUP(B48,'Race 3'!$G$3:$I$60,3,FALSE))</f>
        <v>81</v>
      </c>
      <c r="H48" s="9">
        <f>IF(ISERROR(VLOOKUP(B48,'Race 4'!$G$3:$I$61,3,FALSE)),0,VLOOKUP(B48,'Race 4'!$G$3:$I$61,3,FALSE))</f>
        <v>80</v>
      </c>
      <c r="I48" s="8">
        <f>IF(ISERROR(VLOOKUP(B48,'Race 5'!$G$3:$I$61,3,FALSE)),0,VLOOKUP(B48,'Race 5'!$G$3:$I$61,3,FALSE))</f>
        <v>0</v>
      </c>
      <c r="J48" s="8">
        <f>IF(ISERROR(VLOOKUP(B48,'Race 6'!$G$3:$I$61,3,FALSE)),0,VLOOKUP(B48,'Race 6'!$G$3:$I$61,3,FALSE))</f>
        <v>78</v>
      </c>
      <c r="K48" s="8">
        <f>IF(ISERROR(VLOOKUP($B48,'Race 7'!$G$3:$I$56,3,FALSE)),0,VLOOKUP($B48,'Race 7'!$G$3:$I$56,3,FALSE))</f>
        <v>79</v>
      </c>
      <c r="L48" s="8">
        <f>IF(ISERROR(VLOOKUP($B48,'Race 8'!$G$3:$I$56,3,FALSE)),0,VLOOKUP($B48,'Race 8'!$G$3:$I$56,3,FALSE))</f>
        <v>0</v>
      </c>
      <c r="M48" s="8">
        <f>IF(ISERROR(VLOOKUP($B48,'Race 9'!$G$3:$I$61,3,FALSE)),0,VLOOKUP($B48,'Race 9'!$G$3:$I$61,3,FALSE))</f>
        <v>79</v>
      </c>
      <c r="N48" s="8">
        <f>IF(ISERROR(VLOOKUP($B48,'Race 10'!$G$3:$I$41,3,FALSE)),0,VLOOKUP($B48,'Race 10'!$G$3:$I$41,3,FALSE))</f>
        <v>0</v>
      </c>
      <c r="O48" s="142"/>
      <c r="P48" s="1">
        <v>4</v>
      </c>
      <c r="Q48" s="32"/>
      <c r="S48" s="1"/>
      <c r="U48" s="69"/>
    </row>
    <row r="49" spans="1:21" ht="12">
      <c r="A49" s="8">
        <v>6</v>
      </c>
      <c r="B49" s="46" t="s">
        <v>109</v>
      </c>
      <c r="C49" s="8">
        <f t="shared" si="1"/>
        <v>6</v>
      </c>
      <c r="D49" s="8">
        <f>SUM(LARGE(E49:N49,{1,2,3,4,5,6,7}))</f>
        <v>449</v>
      </c>
      <c r="E49" s="9">
        <f>IF(ISERROR(VLOOKUP(B49,'Race 1'!$G$3:$I$41,3,FALSE)),0,VLOOKUP(B49,'Race 1'!$G$3:$I$41,3,FALSE))</f>
        <v>0</v>
      </c>
      <c r="F49" s="9">
        <f>IF(ISERROR(VLOOKUP(B49,'Race 2'!$G$3:$I$60,3,FALSE)),0,VLOOKUP(B49,'Race 2'!$G$3:$I$60,3,FALSE))</f>
        <v>77</v>
      </c>
      <c r="G49" s="9">
        <f>IF(ISERROR(VLOOKUP(B49,'Race 3'!$G$3:$I$60,3,FALSE)),0,VLOOKUP(B49,'Race 3'!$G$3:$I$60,3,FALSE))</f>
        <v>0</v>
      </c>
      <c r="H49" s="9">
        <f>IF(ISERROR(VLOOKUP(B49,'Race 4'!$G$3:$I$61,3,FALSE)),0,VLOOKUP(B49,'Race 4'!$G$3:$I$61,3,FALSE))</f>
        <v>73</v>
      </c>
      <c r="I49" s="8">
        <f>IF(ISERROR(VLOOKUP(B49,'Race 5'!$G$3:$I$61,3,FALSE)),0,VLOOKUP(B49,'Race 5'!$G$3:$I$61,3,FALSE))</f>
        <v>75</v>
      </c>
      <c r="J49" s="8">
        <f>IF(ISERROR(VLOOKUP(B49,'Race 6'!$G$3:$I$61,3,FALSE)),0,VLOOKUP(B49,'Race 6'!$G$3:$I$61,3,FALSE))</f>
        <v>72</v>
      </c>
      <c r="K49" s="8">
        <f>IF(ISERROR(VLOOKUP($B49,'Race 7'!$G$3:$I$56,3,FALSE)),0,VLOOKUP($B49,'Race 7'!$G$3:$I$56,3,FALSE))</f>
        <v>0</v>
      </c>
      <c r="L49" s="8">
        <f>IF(ISERROR(VLOOKUP($B49,'Race 8'!$G$3:$I$56,3,FALSE)),0,VLOOKUP($B49,'Race 8'!$G$3:$I$56,3,FALSE))</f>
        <v>73</v>
      </c>
      <c r="M49" s="8">
        <f>IF(ISERROR(VLOOKUP($B49,'Race 9'!$G$3:$I$61,3,FALSE)),0,VLOOKUP($B49,'Race 9'!$G$3:$I$61,3,FALSE))</f>
        <v>0</v>
      </c>
      <c r="N49" s="8">
        <f>IF(ISERROR(VLOOKUP($B49,'Race 10'!$G$3:$I$41,3,FALSE)),0,VLOOKUP($B49,'Race 10'!$G$3:$I$41,3,FALSE))</f>
        <v>79</v>
      </c>
      <c r="O49" s="142"/>
      <c r="P49" s="1">
        <v>4</v>
      </c>
      <c r="Q49" s="32"/>
      <c r="S49" s="1"/>
      <c r="U49" s="69"/>
    </row>
    <row r="50" spans="1:21" ht="12">
      <c r="A50" s="8">
        <v>7</v>
      </c>
      <c r="B50" s="46" t="s">
        <v>86</v>
      </c>
      <c r="C50" s="8">
        <f t="shared" si="1"/>
        <v>6</v>
      </c>
      <c r="D50" s="8">
        <f>SUM(LARGE(E50:N50,{1,2,3,4,5,6,7}))</f>
        <v>397</v>
      </c>
      <c r="E50" s="9">
        <f>IF(ISERROR(VLOOKUP(B50,'Race 1'!$G$3:$I$41,3,FALSE)),0,VLOOKUP(B50,'Race 1'!$G$3:$I$41,3,FALSE))</f>
        <v>73</v>
      </c>
      <c r="F50" s="9">
        <f>IF(ISERROR(VLOOKUP(B50,'Race 2'!$G$3:$I$60,3,FALSE)),0,VLOOKUP(B50,'Race 2'!$G$3:$I$60,3,FALSE))</f>
        <v>60</v>
      </c>
      <c r="G50" s="9">
        <f>IF(ISERROR(VLOOKUP(B50,'Race 3'!$G$3:$I$60,3,FALSE)),0,VLOOKUP(B50,'Race 3'!$G$3:$I$60,3,FALSE))</f>
        <v>0</v>
      </c>
      <c r="H50" s="9">
        <f>IF(ISERROR(VLOOKUP(B50,'Race 4'!$G$3:$I$61,3,FALSE)),0,VLOOKUP(B50,'Race 4'!$G$3:$I$61,3,FALSE))</f>
        <v>0</v>
      </c>
      <c r="I50" s="8">
        <f>IF(ISERROR(VLOOKUP(B50,'Race 5'!$G$3:$I$61,3,FALSE)),0,VLOOKUP(B50,'Race 5'!$G$3:$I$61,3,FALSE))</f>
        <v>67</v>
      </c>
      <c r="J50" s="8">
        <f>IF(ISERROR(VLOOKUP(B50,'Race 6'!$G$3:$I$61,3,FALSE)),0,VLOOKUP(B50,'Race 6'!$G$3:$I$61,3,FALSE))</f>
        <v>61</v>
      </c>
      <c r="K50" s="8">
        <f>IF(ISERROR(VLOOKUP($B50,'Race 7'!$G$3:$I$56,3,FALSE)),0,VLOOKUP($B50,'Race 7'!$G$3:$I$56,3,FALSE))</f>
        <v>0</v>
      </c>
      <c r="L50" s="8">
        <f>IF(ISERROR(VLOOKUP($B50,'Race 8'!$G$3:$I$56,3,FALSE)),0,VLOOKUP($B50,'Race 8'!$G$3:$I$56,3,FALSE))</f>
        <v>0</v>
      </c>
      <c r="M50" s="8">
        <f>IF(ISERROR(VLOOKUP($B50,'Race 9'!$G$3:$I$61,3,FALSE)),0,VLOOKUP($B50,'Race 9'!$G$3:$I$61,3,FALSE))</f>
        <v>62</v>
      </c>
      <c r="N50" s="8">
        <f>IF(ISERROR(VLOOKUP($B50,'Race 10'!$G$3:$I$41,3,FALSE)),0,VLOOKUP($B50,'Race 10'!$G$3:$I$41,3,FALSE))</f>
        <v>74</v>
      </c>
      <c r="O50" s="142"/>
      <c r="P50" s="1">
        <v>4</v>
      </c>
      <c r="Q50" s="32"/>
      <c r="S50" s="1"/>
      <c r="U50" s="69"/>
    </row>
    <row r="51" spans="1:21" ht="12">
      <c r="A51" s="8">
        <v>8</v>
      </c>
      <c r="B51" s="46" t="s">
        <v>115</v>
      </c>
      <c r="C51" s="8">
        <f t="shared" si="1"/>
        <v>6</v>
      </c>
      <c r="D51" s="8">
        <f>SUM(LARGE(E51:N51,{1,2,3,4,5,6,7}))</f>
        <v>386</v>
      </c>
      <c r="E51" s="9">
        <f>IF(ISERROR(VLOOKUP(B51,'Race 1'!$G$3:$I$41,3,FALSE)),0,VLOOKUP(B51,'Race 1'!$G$3:$I$41,3,FALSE))</f>
        <v>0</v>
      </c>
      <c r="F51" s="9">
        <f>IF(ISERROR(VLOOKUP(B51,'Race 2'!$G$3:$I$60,3,FALSE)),0,VLOOKUP(B51,'Race 2'!$G$3:$I$60,3,FALSE))</f>
        <v>63</v>
      </c>
      <c r="G51" s="9">
        <f>IF(ISERROR(VLOOKUP(B51,'Race 3'!$G$3:$I$60,3,FALSE)),0,VLOOKUP(B51,'Race 3'!$G$3:$I$60,3,FALSE))</f>
        <v>0</v>
      </c>
      <c r="H51" s="9">
        <f>IF(ISERROR(VLOOKUP(B51,'Race 4'!$G$3:$I$61,3,FALSE)),0,VLOOKUP(B51,'Race 4'!$G$3:$I$61,3,FALSE))</f>
        <v>66</v>
      </c>
      <c r="I51" s="8">
        <f>IF(ISERROR(VLOOKUP(B51,'Race 5'!$G$3:$I$61,3,FALSE)),0,VLOOKUP(B51,'Race 5'!$G$3:$I$61,3,FALSE))</f>
        <v>71</v>
      </c>
      <c r="J51" s="8">
        <f>IF(ISERROR(VLOOKUP(B51,'Race 6'!$G$3:$I$61,3,FALSE)),0,VLOOKUP(B51,'Race 6'!$G$3:$I$61,3,FALSE))</f>
        <v>60</v>
      </c>
      <c r="K51" s="8">
        <f>IF(ISERROR(VLOOKUP($B51,'Race 7'!$G$3:$I$56,3,FALSE)),0,VLOOKUP($B51,'Race 7'!$G$3:$I$56,3,FALSE))</f>
        <v>68</v>
      </c>
      <c r="L51" s="8">
        <f>IF(ISERROR(VLOOKUP($B51,'Race 8'!$G$3:$I$56,3,FALSE)),0,VLOOKUP($B51,'Race 8'!$G$3:$I$56,3,FALSE))</f>
        <v>0</v>
      </c>
      <c r="M51" s="8">
        <f>IF(ISERROR(VLOOKUP($B51,'Race 9'!$G$3:$I$61,3,FALSE)),0,VLOOKUP($B51,'Race 9'!$G$3:$I$61,3,FALSE))</f>
        <v>58</v>
      </c>
      <c r="N51" s="8">
        <f>IF(ISERROR(VLOOKUP($B51,'Race 10'!$G$3:$I$41,3,FALSE)),0,VLOOKUP($B51,'Race 10'!$G$3:$I$41,3,FALSE))</f>
        <v>0</v>
      </c>
      <c r="O51" s="142"/>
      <c r="P51" s="1">
        <v>4</v>
      </c>
      <c r="Q51" s="32"/>
      <c r="R51" s="5"/>
      <c r="S51" s="69"/>
      <c r="T51" s="5"/>
      <c r="U51" s="69"/>
    </row>
    <row r="52" spans="1:21" ht="12">
      <c r="A52" s="8">
        <v>9</v>
      </c>
      <c r="B52" s="46" t="s">
        <v>45</v>
      </c>
      <c r="C52" s="8">
        <f t="shared" si="1"/>
        <v>5</v>
      </c>
      <c r="D52" s="8">
        <f>SUM(LARGE(E52:N52,{1,2,3,4,5,6,7}))</f>
        <v>386</v>
      </c>
      <c r="E52" s="9">
        <f>IF(ISERROR(VLOOKUP(B52,'Race 1'!$G$3:$I$41,3,FALSE)),0,VLOOKUP(B52,'Race 1'!$G$3:$I$41,3,FALSE))</f>
        <v>81</v>
      </c>
      <c r="F52" s="9">
        <f>IF(ISERROR(VLOOKUP(B52,'Race 2'!$G$3:$I$60,3,FALSE)),0,VLOOKUP(B52,'Race 2'!$G$3:$I$60,3,FALSE))</f>
        <v>78</v>
      </c>
      <c r="G52" s="9">
        <f>IF(ISERROR(VLOOKUP(B52,'Race 3'!$G$3:$I$60,3,FALSE)),0,VLOOKUP(B52,'Race 3'!$G$3:$I$60,3,FALSE))</f>
        <v>0</v>
      </c>
      <c r="H52" s="9">
        <f>IF(ISERROR(VLOOKUP(B52,'Race 4'!$G$3:$I$61,3,FALSE)),0,VLOOKUP(B52,'Race 4'!$G$3:$I$61,3,FALSE))</f>
        <v>0</v>
      </c>
      <c r="I52" s="8">
        <f>IF(ISERROR(VLOOKUP(B52,'Race 5'!$G$3:$I$61,3,FALSE)),0,VLOOKUP(B52,'Race 5'!$G$3:$I$61,3,FALSE))</f>
        <v>72</v>
      </c>
      <c r="J52" s="8">
        <f>IF(ISERROR(VLOOKUP(B52,'Race 6'!$G$3:$I$61,3,FALSE)),0,VLOOKUP(B52,'Race 6'!$G$3:$I$61,3,FALSE))</f>
        <v>75</v>
      </c>
      <c r="K52" s="8">
        <f>IF(ISERROR(VLOOKUP($B52,'Race 7'!$G$3:$I$56,3,FALSE)),0,VLOOKUP($B52,'Race 7'!$G$3:$I$56,3,FALSE))</f>
        <v>0</v>
      </c>
      <c r="L52" s="8">
        <f>IF(ISERROR(VLOOKUP($B52,'Race 8'!$G$3:$I$56,3,FALSE)),0,VLOOKUP($B52,'Race 8'!$G$3:$I$56,3,FALSE))</f>
        <v>0</v>
      </c>
      <c r="M52" s="8">
        <f>IF(ISERROR(VLOOKUP($B52,'Race 9'!$G$3:$I$61,3,FALSE)),0,VLOOKUP($B52,'Race 9'!$G$3:$I$61,3,FALSE))</f>
        <v>80</v>
      </c>
      <c r="N52" s="8">
        <f>IF(ISERROR(VLOOKUP($B52,'Race 10'!$G$3:$I$41,3,FALSE)),0,VLOOKUP($B52,'Race 10'!$G$3:$I$41,3,FALSE))</f>
        <v>0</v>
      </c>
      <c r="O52" s="142"/>
      <c r="P52" s="1">
        <v>4</v>
      </c>
      <c r="Q52" s="32"/>
      <c r="R52" s="5"/>
      <c r="S52" s="69"/>
      <c r="T52" s="5"/>
      <c r="U52" s="69"/>
    </row>
    <row r="53" spans="1:21" ht="12">
      <c r="A53" s="8">
        <v>10</v>
      </c>
      <c r="B53" s="46" t="s">
        <v>113</v>
      </c>
      <c r="C53" s="8">
        <f t="shared" si="1"/>
        <v>5</v>
      </c>
      <c r="D53" s="8">
        <f>SUM(LARGE(E53:N53,{1,2,3,4,5,6,7}))</f>
        <v>358</v>
      </c>
      <c r="E53" s="9">
        <f>IF(ISERROR(VLOOKUP(B53,'Race 1'!$G$3:$I$41,3,FALSE)),0,VLOOKUP(B53,'Race 1'!$G$3:$I$41,3,FALSE))</f>
        <v>0</v>
      </c>
      <c r="F53" s="9">
        <f>IF(ISERROR(VLOOKUP(B53,'Race 2'!$G$3:$I$60,3,FALSE)),0,VLOOKUP(B53,'Race 2'!$G$3:$I$60,3,FALSE))</f>
        <v>65</v>
      </c>
      <c r="G53" s="9">
        <f>IF(ISERROR(VLOOKUP(B53,'Race 3'!$G$3:$I$60,3,FALSE)),0,VLOOKUP(B53,'Race 3'!$G$3:$I$60,3,FALSE))</f>
        <v>0</v>
      </c>
      <c r="H53" s="9">
        <f>IF(ISERROR(VLOOKUP(B53,'Race 4'!$G$3:$I$61,3,FALSE)),0,VLOOKUP(B53,'Race 4'!$G$3:$I$61,3,FALSE))</f>
        <v>72</v>
      </c>
      <c r="I53" s="8">
        <f>IF(ISERROR(VLOOKUP(B53,'Race 5'!$G$3:$I$61,3,FALSE)),0,VLOOKUP(B53,'Race 5'!$G$3:$I$61,3,FALSE))</f>
        <v>69</v>
      </c>
      <c r="J53" s="8">
        <f>IF(ISERROR(VLOOKUP(B53,'Race 6'!$G$3:$I$61,3,FALSE)),0,VLOOKUP(B53,'Race 6'!$G$3:$I$61,3,FALSE))</f>
        <v>0</v>
      </c>
      <c r="K53" s="8">
        <f>IF(ISERROR(VLOOKUP($B53,'Race 7'!$G$3:$I$56,3,FALSE)),0,VLOOKUP($B53,'Race 7'!$G$3:$I$56,3,FALSE))</f>
        <v>0</v>
      </c>
      <c r="L53" s="8">
        <f>IF(ISERROR(VLOOKUP($B53,'Race 8'!$G$3:$I$56,3,FALSE)),0,VLOOKUP($B53,'Race 8'!$G$3:$I$56,3,FALSE))</f>
        <v>75</v>
      </c>
      <c r="M53" s="8">
        <f>IF(ISERROR(VLOOKUP($B53,'Race 9'!$G$3:$I$61,3,FALSE)),0,VLOOKUP($B53,'Race 9'!$G$3:$I$61,3,FALSE))</f>
        <v>0</v>
      </c>
      <c r="N53" s="8">
        <f>IF(ISERROR(VLOOKUP($B53,'Race 10'!$G$3:$I$41,3,FALSE)),0,VLOOKUP($B53,'Race 10'!$G$3:$I$41,3,FALSE))</f>
        <v>77</v>
      </c>
      <c r="O53" s="142"/>
      <c r="P53" s="1">
        <v>4</v>
      </c>
      <c r="Q53" s="32"/>
      <c r="R53" s="5"/>
      <c r="S53" s="69"/>
      <c r="T53" s="5"/>
      <c r="U53" s="69"/>
    </row>
    <row r="54" spans="1:21" ht="12">
      <c r="A54" s="8">
        <v>11</v>
      </c>
      <c r="B54" s="46" t="s">
        <v>39</v>
      </c>
      <c r="C54" s="8">
        <f t="shared" si="1"/>
        <v>5</v>
      </c>
      <c r="D54" s="8">
        <f>SUM(LARGE(E54:N54,{1,2,3,4,5,6,7}))</f>
        <v>331</v>
      </c>
      <c r="E54" s="9">
        <f>IF(ISERROR(VLOOKUP(B54,'Race 1'!$G$3:$I$41,3,FALSE)),0,VLOOKUP(B54,'Race 1'!$G$3:$I$41,3,FALSE))</f>
        <v>76</v>
      </c>
      <c r="F54" s="9">
        <f>IF(ISERROR(VLOOKUP(B54,'Race 2'!$G$3:$I$60,3,FALSE)),0,VLOOKUP(B54,'Race 2'!$G$3:$I$60,3,FALSE))</f>
        <v>0</v>
      </c>
      <c r="G54" s="9">
        <f>IF(ISERROR(VLOOKUP(B54,'Race 3'!$G$3:$I$60,3,FALSE)),0,VLOOKUP(B54,'Race 3'!$G$3:$I$60,3,FALSE))</f>
        <v>56</v>
      </c>
      <c r="H54" s="9">
        <f>IF(ISERROR(VLOOKUP(B54,'Race 4'!$G$3:$I$61,3,FALSE)),0,VLOOKUP(B54,'Race 4'!$G$3:$I$61,3,FALSE))</f>
        <v>0</v>
      </c>
      <c r="I54" s="8">
        <f>IF(ISERROR(VLOOKUP(B54,'Race 5'!$G$3:$I$61,3,FALSE)),0,VLOOKUP(B54,'Race 5'!$G$3:$I$61,3,FALSE))</f>
        <v>0</v>
      </c>
      <c r="J54" s="8">
        <f>IF(ISERROR(VLOOKUP(B54,'Race 6'!$G$3:$I$61,3,FALSE)),0,VLOOKUP(B54,'Race 6'!$G$3:$I$61,3,FALSE))</f>
        <v>64</v>
      </c>
      <c r="K54" s="8">
        <f>IF(ISERROR(VLOOKUP($B54,'Race 7'!$G$3:$I$56,3,FALSE)),0,VLOOKUP($B54,'Race 7'!$G$3:$I$56,3,FALSE))</f>
        <v>0</v>
      </c>
      <c r="L54" s="8">
        <f>IF(ISERROR(VLOOKUP($B54,'Race 8'!$G$3:$I$56,3,FALSE)),0,VLOOKUP($B54,'Race 8'!$G$3:$I$56,3,FALSE))</f>
        <v>0</v>
      </c>
      <c r="M54" s="8">
        <f>IF(ISERROR(VLOOKUP($B54,'Race 9'!$G$3:$I$61,3,FALSE)),0,VLOOKUP($B54,'Race 9'!$G$3:$I$61,3,FALSE))</f>
        <v>63</v>
      </c>
      <c r="N54" s="8">
        <f>IF(ISERROR(VLOOKUP($B54,'Race 10'!$G$3:$I$41,3,FALSE)),0,VLOOKUP($B54,'Race 10'!$G$3:$I$41,3,FALSE))</f>
        <v>72</v>
      </c>
      <c r="O54" s="142"/>
      <c r="P54" s="1">
        <v>4</v>
      </c>
      <c r="Q54" s="32"/>
      <c r="R54" s="5"/>
      <c r="S54" s="69"/>
      <c r="T54" s="5"/>
      <c r="U54" s="69"/>
    </row>
    <row r="55" spans="1:21" ht="12">
      <c r="A55" s="8">
        <v>12</v>
      </c>
      <c r="B55" s="46" t="s">
        <v>112</v>
      </c>
      <c r="C55" s="8">
        <f t="shared" si="1"/>
        <v>2</v>
      </c>
      <c r="D55" s="8">
        <f>SUM(LARGE(E55:N55,{1,2,3,4,5,6,7}))</f>
        <v>136</v>
      </c>
      <c r="E55" s="9">
        <f>IF(ISERROR(VLOOKUP(B55,'Race 1'!$G$3:$I$41,3,FALSE)),0,VLOOKUP(B55,'Race 1'!$G$3:$I$41,3,FALSE))</f>
        <v>0</v>
      </c>
      <c r="F55" s="9">
        <f>IF(ISERROR(VLOOKUP(B55,'Race 2'!$G$3:$I$60,3,FALSE)),0,VLOOKUP(B55,'Race 2'!$G$3:$I$60,3,FALSE))</f>
        <v>66</v>
      </c>
      <c r="G55" s="9">
        <f>IF(ISERROR(VLOOKUP(B55,'Race 3'!$G$3:$I$60,3,FALSE)),0,VLOOKUP(B55,'Race 3'!$G$3:$I$60,3,FALSE))</f>
        <v>0</v>
      </c>
      <c r="H55" s="9">
        <f>IF(ISERROR(VLOOKUP(B55,'Race 4'!$G$3:$I$61,3,FALSE)),0,VLOOKUP(B55,'Race 4'!$G$3:$I$61,3,FALSE))</f>
        <v>0</v>
      </c>
      <c r="I55" s="8">
        <f>IF(ISERROR(VLOOKUP(B55,'Race 5'!$G$3:$I$61,3,FALSE)),0,VLOOKUP(B55,'Race 5'!$G$3:$I$61,3,FALSE))</f>
        <v>70</v>
      </c>
      <c r="J55" s="8">
        <f>IF(ISERROR(VLOOKUP(B55,'Race 6'!$G$3:$I$61,3,FALSE)),0,VLOOKUP(B55,'Race 6'!$G$3:$I$61,3,FALSE))</f>
        <v>0</v>
      </c>
      <c r="K55" s="8">
        <f>IF(ISERROR(VLOOKUP($B55,'Race 7'!$G$3:$I$56,3,FALSE)),0,VLOOKUP($B55,'Race 7'!$G$3:$I$56,3,FALSE))</f>
        <v>0</v>
      </c>
      <c r="L55" s="8">
        <f>IF(ISERROR(VLOOKUP($B55,'Race 8'!$G$3:$I$56,3,FALSE)),0,VLOOKUP($B55,'Race 8'!$G$3:$I$56,3,FALSE))</f>
        <v>0</v>
      </c>
      <c r="M55" s="8">
        <f>IF(ISERROR(VLOOKUP($B55,'Race 9'!$G$3:$I$61,3,FALSE)),0,VLOOKUP($B55,'Race 9'!$G$3:$I$61,3,FALSE))</f>
        <v>0</v>
      </c>
      <c r="N55" s="8">
        <f>IF(ISERROR(VLOOKUP($B55,'Race 10'!$G$3:$I$41,3,FALSE)),0,VLOOKUP($B55,'Race 10'!$G$3:$I$41,3,FALSE))</f>
        <v>0</v>
      </c>
      <c r="O55" s="142"/>
      <c r="P55" s="1">
        <v>4</v>
      </c>
      <c r="Q55" s="32"/>
      <c r="R55" s="5"/>
      <c r="S55" s="69"/>
      <c r="T55" s="5"/>
      <c r="U55" s="69"/>
    </row>
    <row r="56" spans="1:21" ht="12">
      <c r="A56" s="8">
        <v>13</v>
      </c>
      <c r="B56" s="46" t="s">
        <v>117</v>
      </c>
      <c r="C56" s="8">
        <f t="shared" si="1"/>
        <v>2</v>
      </c>
      <c r="D56" s="8">
        <f>SUM(LARGE(E56:N56,{1,2,3,4,5,6,7}))</f>
        <v>129</v>
      </c>
      <c r="E56" s="9">
        <f>IF(ISERROR(VLOOKUP(B56,'Race 1'!$G$3:$I$41,3,FALSE)),0,VLOOKUP(B56,'Race 1'!$G$3:$I$41,3,FALSE))</f>
        <v>0</v>
      </c>
      <c r="F56" s="9">
        <f>IF(ISERROR(VLOOKUP(B56,'Race 2'!$G$3:$I$60,3,FALSE)),0,VLOOKUP(B56,'Race 2'!$G$3:$I$60,3,FALSE))</f>
        <v>59</v>
      </c>
      <c r="G56" s="9">
        <f>IF(ISERROR(VLOOKUP(B56,'Race 3'!$G$3:$I$60,3,FALSE)),0,VLOOKUP(B56,'Race 3'!$G$3:$I$60,3,FALSE))</f>
        <v>0</v>
      </c>
      <c r="H56" s="9">
        <f>IF(ISERROR(VLOOKUP(B56,'Race 4'!$G$3:$I$61,3,FALSE)),0,VLOOKUP(B56,'Race 4'!$G$3:$I$61,3,FALSE))</f>
        <v>0</v>
      </c>
      <c r="I56" s="8">
        <f>IF(ISERROR(VLOOKUP(B56,'Race 5'!$G$3:$I$61,3,FALSE)),0,VLOOKUP(B56,'Race 5'!$G$3:$I$61,3,FALSE))</f>
        <v>0</v>
      </c>
      <c r="J56" s="8">
        <f>IF(ISERROR(VLOOKUP(B56,'Race 6'!$G$3:$I$61,3,FALSE)),0,VLOOKUP(B56,'Race 6'!$G$3:$I$61,3,FALSE))</f>
        <v>0</v>
      </c>
      <c r="K56" s="8">
        <f>IF(ISERROR(VLOOKUP($B56,'Race 7'!$G$3:$I$56,3,FALSE)),0,VLOOKUP($B56,'Race 7'!$G$3:$I$56,3,FALSE))</f>
        <v>0</v>
      </c>
      <c r="L56" s="8">
        <f>IF(ISERROR(VLOOKUP($B56,'Race 8'!$G$3:$I$56,3,FALSE)),0,VLOOKUP($B56,'Race 8'!$G$3:$I$56,3,FALSE))</f>
        <v>0</v>
      </c>
      <c r="M56" s="8">
        <f>IF(ISERROR(VLOOKUP($B56,'Race 9'!$G$3:$I$61,3,FALSE)),0,VLOOKUP($B56,'Race 9'!$G$3:$I$61,3,FALSE))</f>
        <v>0</v>
      </c>
      <c r="N56" s="8">
        <f>IF(ISERROR(VLOOKUP($B56,'Race 10'!$G$3:$I$41,3,FALSE)),0,VLOOKUP($B56,'Race 10'!$G$3:$I$41,3,FALSE))</f>
        <v>70</v>
      </c>
      <c r="O56" s="142"/>
      <c r="P56" s="1">
        <v>4</v>
      </c>
      <c r="Q56" s="32"/>
      <c r="R56" s="5"/>
      <c r="S56" s="69"/>
      <c r="T56" s="5"/>
      <c r="U56" s="69"/>
    </row>
    <row r="57" spans="1:21" ht="12">
      <c r="A57" s="8">
        <v>14</v>
      </c>
      <c r="B57" s="46" t="s">
        <v>233</v>
      </c>
      <c r="C57" s="8">
        <f t="shared" si="1"/>
        <v>1</v>
      </c>
      <c r="D57" s="8">
        <f>SUM(LARGE(E57:N57,{1,2,3,4,5,6,7}))</f>
        <v>78</v>
      </c>
      <c r="E57" s="9">
        <f>IF(ISERROR(VLOOKUP(B57,'Race 1'!$G$3:$I$41,3,FALSE)),0,VLOOKUP(B57,'Race 1'!$G$3:$I$41,3,FALSE))</f>
        <v>0</v>
      </c>
      <c r="F57" s="9">
        <f>IF(ISERROR(VLOOKUP(B57,'Race 2'!$G$3:$I$60,3,FALSE)),0,VLOOKUP(B57,'Race 2'!$G$3:$I$60,3,FALSE))</f>
        <v>0</v>
      </c>
      <c r="G57" s="9">
        <f>IF(ISERROR(VLOOKUP(B57,'Race 3'!$G$3:$I$60,3,FALSE)),0,VLOOKUP(B57,'Race 3'!$G$3:$I$60,3,FALSE))</f>
        <v>0</v>
      </c>
      <c r="H57" s="9">
        <f>IF(ISERROR(VLOOKUP(B57,'Race 4'!$G$3:$I$61,3,FALSE)),0,VLOOKUP(B57,'Race 4'!$G$3:$I$61,3,FALSE))</f>
        <v>0</v>
      </c>
      <c r="I57" s="8">
        <f>IF(ISERROR(VLOOKUP(B57,'Race 5'!$G$3:$I$61,3,FALSE)),0,VLOOKUP(B57,'Race 5'!$G$3:$I$61,3,FALSE))</f>
        <v>0</v>
      </c>
      <c r="J57" s="8">
        <f>IF(ISERROR(VLOOKUP(B57,'Race 6'!$G$3:$I$61,3,FALSE)),0,VLOOKUP(B57,'Race 6'!$G$3:$I$61,3,FALSE))</f>
        <v>0</v>
      </c>
      <c r="K57" s="8">
        <f>IF(ISERROR(VLOOKUP($B57,'Race 7'!$G$3:$I$56,3,FALSE)),0,VLOOKUP($B57,'Race 7'!$G$3:$I$56,3,FALSE))</f>
        <v>78</v>
      </c>
      <c r="L57" s="8">
        <f>IF(ISERROR(VLOOKUP($B57,'Race 8'!$G$3:$I$56,3,FALSE)),0,VLOOKUP($B57,'Race 8'!$G$3:$I$56,3,FALSE))</f>
        <v>0</v>
      </c>
      <c r="M57" s="8">
        <f>IF(ISERROR(VLOOKUP($B57,'Race 9'!$G$3:$I$61,3,FALSE)),0,VLOOKUP($B57,'Race 9'!$G$3:$I$61,3,FALSE))</f>
        <v>0</v>
      </c>
      <c r="N57" s="8">
        <f>IF(ISERROR(VLOOKUP($B57,'Race 10'!$G$3:$I$41,3,FALSE)),0,VLOOKUP($B57,'Race 10'!$G$3:$I$41,3,FALSE))</f>
        <v>0</v>
      </c>
      <c r="O57" s="142"/>
      <c r="P57" s="1">
        <v>4</v>
      </c>
      <c r="Q57" s="32"/>
      <c r="R57" s="5"/>
      <c r="S57" s="69"/>
      <c r="T57" s="5"/>
      <c r="U57" s="69"/>
    </row>
    <row r="58" spans="1:21" ht="12">
      <c r="A58" s="8">
        <v>15</v>
      </c>
      <c r="B58" s="46" t="s">
        <v>224</v>
      </c>
      <c r="C58" s="8">
        <f t="shared" si="1"/>
        <v>1</v>
      </c>
      <c r="D58" s="8">
        <f>SUM(LARGE(E58:N58,{1,2,3,4,5,6,7}))</f>
        <v>73</v>
      </c>
      <c r="E58" s="9">
        <f>IF(ISERROR(VLOOKUP(B58,'Race 1'!$G$3:$I$41,3,FALSE)),0,VLOOKUP(B58,'Race 1'!$G$3:$I$41,3,FALSE))</f>
        <v>0</v>
      </c>
      <c r="F58" s="9">
        <f>IF(ISERROR(VLOOKUP(B58,'Race 2'!$G$3:$I$60,3,FALSE)),0,VLOOKUP(B58,'Race 2'!$G$3:$I$60,3,FALSE))</f>
        <v>0</v>
      </c>
      <c r="G58" s="9">
        <f>IF(ISERROR(VLOOKUP(B58,'Race 3'!$G$3:$I$60,3,FALSE)),0,VLOOKUP(B58,'Race 3'!$G$3:$I$60,3,FALSE))</f>
        <v>0</v>
      </c>
      <c r="H58" s="9">
        <f>IF(ISERROR(VLOOKUP(B58,'Race 4'!$G$3:$I$61,3,FALSE)),0,VLOOKUP(B58,'Race 4'!$G$3:$I$61,3,FALSE))</f>
        <v>0</v>
      </c>
      <c r="I58" s="8">
        <f>IF(ISERROR(VLOOKUP(B58,'Race 5'!$G$3:$I$61,3,FALSE)),0,VLOOKUP(B58,'Race 5'!$G$3:$I$61,3,FALSE))</f>
        <v>0</v>
      </c>
      <c r="J58" s="8">
        <f>IF(ISERROR(VLOOKUP(B58,'Race 6'!$G$3:$I$61,3,FALSE)),0,VLOOKUP(B58,'Race 6'!$G$3:$I$61,3,FALSE))</f>
        <v>73</v>
      </c>
      <c r="K58" s="8">
        <f>IF(ISERROR(VLOOKUP($B58,'Race 7'!$G$3:$I$56,3,FALSE)),0,VLOOKUP($B58,'Race 7'!$G$3:$I$56,3,FALSE))</f>
        <v>0</v>
      </c>
      <c r="L58" s="8">
        <f>IF(ISERROR(VLOOKUP($B58,'Race 8'!$G$3:$I$56,3,FALSE)),0,VLOOKUP($B58,'Race 8'!$G$3:$I$56,3,FALSE))</f>
        <v>0</v>
      </c>
      <c r="M58" s="8">
        <f>IF(ISERROR(VLOOKUP($B58,'Race 9'!$G$3:$I$61,3,FALSE)),0,VLOOKUP($B58,'Race 9'!$G$3:$I$61,3,FALSE))</f>
        <v>0</v>
      </c>
      <c r="N58" s="8">
        <f>IF(ISERROR(VLOOKUP($B58,'Race 10'!$G$3:$I$41,3,FALSE)),0,VLOOKUP($B58,'Race 10'!$G$3:$I$41,3,FALSE))</f>
        <v>0</v>
      </c>
      <c r="O58" s="142"/>
      <c r="P58" s="1">
        <v>4</v>
      </c>
      <c r="Q58" s="32"/>
      <c r="R58" s="5"/>
      <c r="S58" s="69"/>
      <c r="T58" s="5"/>
      <c r="U58" s="69"/>
    </row>
    <row r="59" spans="1:21" ht="12">
      <c r="A59" s="8">
        <v>16</v>
      </c>
      <c r="B59" s="46" t="s">
        <v>225</v>
      </c>
      <c r="C59" s="8">
        <f t="shared" si="1"/>
        <v>1</v>
      </c>
      <c r="D59" s="8">
        <f>SUM(LARGE(E59:N59,{1,2,3,4,5,6,7}))</f>
        <v>71</v>
      </c>
      <c r="E59" s="9">
        <f>IF(ISERROR(VLOOKUP(B59,'Race 1'!$G$3:$I$41,3,FALSE)),0,VLOOKUP(B59,'Race 1'!$G$3:$I$41,3,FALSE))</f>
        <v>0</v>
      </c>
      <c r="F59" s="9">
        <f>IF(ISERROR(VLOOKUP(B59,'Race 2'!$G$3:$I$60,3,FALSE)),0,VLOOKUP(B59,'Race 2'!$G$3:$I$60,3,FALSE))</f>
        <v>0</v>
      </c>
      <c r="G59" s="9">
        <f>IF(ISERROR(VLOOKUP(B59,'Race 3'!$G$3:$I$60,3,FALSE)),0,VLOOKUP(B59,'Race 3'!$G$3:$I$60,3,FALSE))</f>
        <v>0</v>
      </c>
      <c r="H59" s="9">
        <f>IF(ISERROR(VLOOKUP(B59,'Race 4'!$G$3:$I$61,3,FALSE)),0,VLOOKUP(B59,'Race 4'!$G$3:$I$61,3,FALSE))</f>
        <v>0</v>
      </c>
      <c r="I59" s="8">
        <f>IF(ISERROR(VLOOKUP(B59,'Race 5'!$G$3:$I$61,3,FALSE)),0,VLOOKUP(B59,'Race 5'!$G$3:$I$61,3,FALSE))</f>
        <v>0</v>
      </c>
      <c r="J59" s="8">
        <f>IF(ISERROR(VLOOKUP(B59,'Race 6'!$G$3:$I$61,3,FALSE)),0,VLOOKUP(B59,'Race 6'!$G$3:$I$61,3,FALSE))</f>
        <v>71</v>
      </c>
      <c r="K59" s="8">
        <f>IF(ISERROR(VLOOKUP($B59,'Race 7'!$G$3:$I$56,3,FALSE)),0,VLOOKUP($B59,'Race 7'!$G$3:$I$56,3,FALSE))</f>
        <v>0</v>
      </c>
      <c r="L59" s="8">
        <f>IF(ISERROR(VLOOKUP($B59,'Race 8'!$G$3:$I$56,3,FALSE)),0,VLOOKUP($B59,'Race 8'!$G$3:$I$56,3,FALSE))</f>
        <v>0</v>
      </c>
      <c r="M59" s="8">
        <f>IF(ISERROR(VLOOKUP($B59,'Race 9'!$G$3:$I$61,3,FALSE)),0,VLOOKUP($B59,'Race 9'!$G$3:$I$61,3,FALSE))</f>
        <v>0</v>
      </c>
      <c r="N59" s="8">
        <f>IF(ISERROR(VLOOKUP($B59,'Race 10'!$G$3:$I$41,3,FALSE)),0,VLOOKUP($B59,'Race 10'!$G$3:$I$41,3,FALSE))</f>
        <v>0</v>
      </c>
      <c r="O59" s="142"/>
      <c r="P59" s="1">
        <v>4</v>
      </c>
      <c r="Q59" s="32"/>
      <c r="R59" s="5"/>
      <c r="S59" s="69"/>
      <c r="T59" s="5"/>
      <c r="U59" s="69"/>
    </row>
    <row r="60" spans="1:21" ht="12">
      <c r="A60" s="8">
        <v>17</v>
      </c>
      <c r="B60" s="46" t="s">
        <v>161</v>
      </c>
      <c r="C60" s="8">
        <f t="shared" si="1"/>
        <v>1</v>
      </c>
      <c r="D60" s="8">
        <f>SUM(LARGE(E60:N60,{1,2,3,4,5,6,7}))</f>
        <v>69</v>
      </c>
      <c r="E60" s="9">
        <f>IF(ISERROR(VLOOKUP(B60,'Race 1'!$G$3:$I$41,3,FALSE)),0,VLOOKUP(B60,'Race 1'!$G$3:$I$41,3,FALSE))</f>
        <v>0</v>
      </c>
      <c r="F60" s="9">
        <f>IF(ISERROR(VLOOKUP(B60,'Race 2'!$G$3:$I$60,3,FALSE)),0,VLOOKUP(B60,'Race 2'!$G$3:$I$60,3,FALSE))</f>
        <v>0</v>
      </c>
      <c r="G60" s="9">
        <f>IF(ISERROR(VLOOKUP(B60,'Race 3'!$G$3:$I$60,3,FALSE)),0,VLOOKUP(B60,'Race 3'!$G$3:$I$60,3,FALSE))</f>
        <v>0</v>
      </c>
      <c r="H60" s="9">
        <f>IF(ISERROR(VLOOKUP(B60,'Race 4'!$G$3:$I$61,3,FALSE)),0,VLOOKUP(B60,'Race 4'!$G$3:$I$61,3,FALSE))</f>
        <v>69</v>
      </c>
      <c r="I60" s="8">
        <f>IF(ISERROR(VLOOKUP(B60,'Race 5'!$G$3:$I$61,3,FALSE)),0,VLOOKUP(B60,'Race 5'!$G$3:$I$61,3,FALSE))</f>
        <v>0</v>
      </c>
      <c r="J60" s="8">
        <f>IF(ISERROR(VLOOKUP(B60,'Race 6'!$G$3:$I$61,3,FALSE)),0,VLOOKUP(B60,'Race 6'!$G$3:$I$61,3,FALSE))</f>
        <v>0</v>
      </c>
      <c r="K60" s="8">
        <f>IF(ISERROR(VLOOKUP($B60,'Race 7'!$G$3:$I$56,3,FALSE)),0,VLOOKUP($B60,'Race 7'!$G$3:$I$56,3,FALSE))</f>
        <v>0</v>
      </c>
      <c r="L60" s="8">
        <f>IF(ISERROR(VLOOKUP($B60,'Race 8'!$G$3:$I$56,3,FALSE)),0,VLOOKUP($B60,'Race 8'!$G$3:$I$56,3,FALSE))</f>
        <v>0</v>
      </c>
      <c r="M60" s="8">
        <f>IF(ISERROR(VLOOKUP($B60,'Race 9'!$G$3:$I$61,3,FALSE)),0,VLOOKUP($B60,'Race 9'!$G$3:$I$61,3,FALSE))</f>
        <v>0</v>
      </c>
      <c r="N60" s="8">
        <f>IF(ISERROR(VLOOKUP($B60,'Race 10'!$G$3:$I$41,3,FALSE)),0,VLOOKUP($B60,'Race 10'!$G$3:$I$41,3,FALSE))</f>
        <v>0</v>
      </c>
      <c r="O60" s="142"/>
      <c r="P60" s="1">
        <v>4</v>
      </c>
      <c r="Q60" s="32"/>
      <c r="R60" s="5"/>
      <c r="S60" s="69"/>
      <c r="T60" s="5"/>
      <c r="U60" s="69"/>
    </row>
    <row r="61" spans="1:21" ht="12">
      <c r="A61" s="33">
        <v>18</v>
      </c>
      <c r="B61" s="47" t="s">
        <v>244</v>
      </c>
      <c r="C61" s="33">
        <f t="shared" si="1"/>
        <v>1</v>
      </c>
      <c r="D61" s="33">
        <f>SUM(LARGE(E61:N61,{1,2,3,4,5,6,7}))</f>
        <v>65</v>
      </c>
      <c r="E61" s="34">
        <f>IF(ISERROR(VLOOKUP(B61,'Race 1'!$G$3:$I$41,3,FALSE)),0,VLOOKUP(B61,'Race 1'!$G$3:$I$41,3,FALSE))</f>
        <v>0</v>
      </c>
      <c r="F61" s="34">
        <f>IF(ISERROR(VLOOKUP(B61,'Race 2'!$G$3:$I$60,3,FALSE)),0,VLOOKUP(B61,'Race 2'!$G$3:$I$60,3,FALSE))</f>
        <v>0</v>
      </c>
      <c r="G61" s="34">
        <f>IF(ISERROR(VLOOKUP(B61,'Race 3'!$G$3:$I$60,3,FALSE)),0,VLOOKUP(B61,'Race 3'!$G$3:$I$60,3,FALSE))</f>
        <v>0</v>
      </c>
      <c r="H61" s="34">
        <f>IF(ISERROR(VLOOKUP(B61,'Race 4'!$G$3:$I$61,3,FALSE)),0,VLOOKUP(B61,'Race 4'!$G$3:$I$61,3,FALSE))</f>
        <v>0</v>
      </c>
      <c r="I61" s="33">
        <f>IF(ISERROR(VLOOKUP(B61,'Race 5'!$G$3:$I$61,3,FALSE)),0,VLOOKUP(B61,'Race 5'!$G$3:$I$61,3,FALSE))</f>
        <v>0</v>
      </c>
      <c r="J61" s="33">
        <f>IF(ISERROR(VLOOKUP(B61,'Race 6'!$G$3:$I$61,3,FALSE)),0,VLOOKUP(B61,'Race 6'!$G$3:$I$61,3,FALSE))</f>
        <v>0</v>
      </c>
      <c r="K61" s="33">
        <f>IF(ISERROR(VLOOKUP($B61,'Race 7'!$G$3:$I$56,3,FALSE)),0,VLOOKUP($B61,'Race 7'!$G$3:$I$56,3,FALSE))</f>
        <v>0</v>
      </c>
      <c r="L61" s="33">
        <f>IF(ISERROR(VLOOKUP($B61,'Race 8'!$G$3:$I$56,3,FALSE)),0,VLOOKUP($B61,'Race 8'!$G$3:$I$56,3,FALSE))</f>
        <v>0</v>
      </c>
      <c r="M61" s="33">
        <f>IF(ISERROR(VLOOKUP($B61,'Race 9'!$G$3:$I$61,3,FALSE)),0,VLOOKUP($B61,'Race 9'!$G$3:$I$61,3,FALSE))</f>
        <v>65</v>
      </c>
      <c r="N61" s="33">
        <f>IF(ISERROR(VLOOKUP($B61,'Race 10'!$G$3:$I$41,3,FALSE)),0,VLOOKUP($B61,'Race 10'!$G$3:$I$41,3,FALSE))</f>
        <v>0</v>
      </c>
      <c r="O61" s="143"/>
      <c r="P61" s="1">
        <v>4</v>
      </c>
      <c r="Q61" s="32"/>
      <c r="R61" s="5"/>
      <c r="S61" s="69"/>
      <c r="T61" s="5"/>
      <c r="U61" s="69"/>
    </row>
    <row r="62" spans="1:21" ht="12">
      <c r="A62" s="127">
        <v>1</v>
      </c>
      <c r="B62" s="44" t="s">
        <v>85</v>
      </c>
      <c r="C62" s="35">
        <f t="shared" si="1"/>
        <v>9</v>
      </c>
      <c r="D62" s="35">
        <f>SUM(LARGE(E62:N62,{1,2,3,4,5,6,7}))</f>
        <v>551</v>
      </c>
      <c r="E62" s="36">
        <f>IF(ISERROR(VLOOKUP(B62,'Race 1'!$G$3:$I$41,3,FALSE)),0,VLOOKUP(B62,'Race 1'!$G$3:$I$41,3,FALSE))</f>
        <v>78</v>
      </c>
      <c r="F62" s="36">
        <f>IF(ISERROR(VLOOKUP(B62,'Race 2'!$G$3:$I$60,3,FALSE)),0,VLOOKUP(B62,'Race 2'!$G$3:$I$60,3,FALSE))</f>
        <v>76</v>
      </c>
      <c r="G62" s="36">
        <f>IF(ISERROR(VLOOKUP(B62,'Race 3'!$G$3:$I$60,3,FALSE)),0,VLOOKUP(B62,'Race 3'!$G$3:$I$60,3,FALSE))</f>
        <v>80</v>
      </c>
      <c r="H62" s="36">
        <f>IF(ISERROR(VLOOKUP(B62,'Race 4'!$G$3:$I$61,3,FALSE)),0,VLOOKUP(B62,'Race 4'!$G$3:$I$61,3,FALSE))</f>
        <v>0</v>
      </c>
      <c r="I62" s="35">
        <f>IF(ISERROR(VLOOKUP(B62,'Race 5'!$G$3:$I$61,3,FALSE)),0,VLOOKUP(B62,'Race 5'!$G$3:$I$61,3,FALSE))</f>
        <v>76</v>
      </c>
      <c r="J62" s="35">
        <f>IF(ISERROR(VLOOKUP(B62,'Race 6'!$G$3:$I$61,3,FALSE)),0,VLOOKUP(B62,'Race 6'!$G$3:$I$61,3,FALSE))</f>
        <v>76</v>
      </c>
      <c r="K62" s="35">
        <f>IF(ISERROR(VLOOKUP($B62,'Race 7'!$G$3:$I$56,3,FALSE)),0,VLOOKUP($B62,'Race 7'!$G$3:$I$56,3,FALSE))</f>
        <v>75</v>
      </c>
      <c r="L62" s="35">
        <f>IF(ISERROR(VLOOKUP($B62,'Race 8'!$G$3:$I$56,3,FALSE)),0,VLOOKUP($B62,'Race 8'!$G$3:$I$56,3,FALSE))</f>
        <v>80</v>
      </c>
      <c r="M62" s="35">
        <f>IF(ISERROR(VLOOKUP($B62,'Race 9'!$G$3:$I$61,3,FALSE)),0,VLOOKUP($B62,'Race 9'!$G$3:$I$61,3,FALSE))</f>
        <v>72</v>
      </c>
      <c r="N62" s="35">
        <f>IF(ISERROR(VLOOKUP($B62,'Race 10'!$G$3:$I$41,3,FALSE)),0,VLOOKUP($B62,'Race 10'!$G$3:$I$41,3,FALSE))</f>
        <v>85</v>
      </c>
      <c r="O62" s="141">
        <v>5</v>
      </c>
      <c r="P62" s="1">
        <v>5</v>
      </c>
      <c r="Q62" s="32"/>
      <c r="R62" s="5"/>
      <c r="S62" s="69"/>
      <c r="T62" s="5"/>
      <c r="U62" s="69"/>
    </row>
    <row r="63" spans="1:21" ht="12">
      <c r="A63" s="128">
        <v>2</v>
      </c>
      <c r="B63" s="46" t="s">
        <v>36</v>
      </c>
      <c r="C63" s="8">
        <f t="shared" si="1"/>
        <v>10</v>
      </c>
      <c r="D63" s="8">
        <f>SUM(LARGE(E63:N63,{1,2,3,4,5,6,7}))</f>
        <v>522</v>
      </c>
      <c r="E63" s="9">
        <f>IF(ISERROR(VLOOKUP(B63,'Race 1'!$G$3:$I$41,3,FALSE)),0,VLOOKUP(B63,'Race 1'!$G$3:$I$41,3,FALSE))</f>
        <v>77</v>
      </c>
      <c r="F63" s="9">
        <f>IF(ISERROR(VLOOKUP(B63,'Race 2'!$G$3:$I$60,3,FALSE)),0,VLOOKUP(B63,'Race 2'!$G$3:$I$60,3,FALSE))</f>
        <v>68</v>
      </c>
      <c r="G63" s="9">
        <f>IF(ISERROR(VLOOKUP(B63,'Race 3'!$G$3:$I$60,3,FALSE)),0,VLOOKUP(B63,'Race 3'!$G$3:$I$60,3,FALSE))</f>
        <v>75</v>
      </c>
      <c r="H63" s="9">
        <f>IF(ISERROR(VLOOKUP(B63,'Race 4'!$G$3:$I$61,3,FALSE)),0,VLOOKUP(B63,'Race 4'!$G$3:$I$61,3,FALSE))</f>
        <v>70</v>
      </c>
      <c r="I63" s="8">
        <f>IF(ISERROR(VLOOKUP(B63,'Race 5'!$G$3:$I$61,3,FALSE)),0,VLOOKUP(B63,'Race 5'!$G$3:$I$61,3,FALSE))</f>
        <v>65</v>
      </c>
      <c r="J63" s="8">
        <f>IF(ISERROR(VLOOKUP(B63,'Race 6'!$G$3:$I$61,3,FALSE)),0,VLOOKUP(B63,'Race 6'!$G$3:$I$61,3,FALSE))</f>
        <v>68</v>
      </c>
      <c r="K63" s="8">
        <f>IF(ISERROR(VLOOKUP($B63,'Race 7'!$G$3:$I$56,3,FALSE)),0,VLOOKUP($B63,'Race 7'!$G$3:$I$56,3,FALSE))</f>
        <v>76</v>
      </c>
      <c r="L63" s="8">
        <f>IF(ISERROR(VLOOKUP($B63,'Race 8'!$G$3:$I$56,3,FALSE)),0,VLOOKUP($B63,'Race 8'!$G$3:$I$56,3,FALSE))</f>
        <v>76</v>
      </c>
      <c r="M63" s="8">
        <f>IF(ISERROR(VLOOKUP($B63,'Race 9'!$G$3:$I$61,3,FALSE)),0,VLOOKUP($B63,'Race 9'!$G$3:$I$61,3,FALSE))</f>
        <v>64</v>
      </c>
      <c r="N63" s="8">
        <f>IF(ISERROR(VLOOKUP($B63,'Race 10'!$G$3:$I$41,3,FALSE)),0,VLOOKUP($B63,'Race 10'!$G$3:$I$41,3,FALSE))</f>
        <v>80</v>
      </c>
      <c r="O63" s="142"/>
      <c r="P63" s="1">
        <v>5</v>
      </c>
      <c r="Q63" s="32"/>
      <c r="R63" s="5"/>
      <c r="S63" s="69"/>
      <c r="T63" s="5"/>
      <c r="U63" s="69"/>
    </row>
    <row r="64" spans="1:21" ht="12">
      <c r="A64" s="129">
        <v>3</v>
      </c>
      <c r="B64" s="121" t="s">
        <v>91</v>
      </c>
      <c r="C64" s="120">
        <f t="shared" si="1"/>
        <v>8</v>
      </c>
      <c r="D64" s="120">
        <f>SUM(LARGE(E64:N64,{1,2,3,4,5,6,7}))</f>
        <v>516</v>
      </c>
      <c r="E64" s="122">
        <f>IF(ISERROR(VLOOKUP(B64,'Race 1'!$G$3:$I$41,3,FALSE)),0,VLOOKUP(B64,'Race 1'!$G$3:$I$41,3,FALSE))</f>
        <v>74</v>
      </c>
      <c r="F64" s="122">
        <f>IF(ISERROR(VLOOKUP(B64,'Race 2'!$G$3:$I$60,3,FALSE)),0,VLOOKUP(B64,'Race 2'!$G$3:$I$60,3,FALSE))</f>
        <v>73</v>
      </c>
      <c r="G64" s="122">
        <f>IF(ISERROR(VLOOKUP(B64,'Race 3'!$G$3:$I$60,3,FALSE)),0,VLOOKUP(B64,'Race 3'!$G$3:$I$60,3,FALSE))</f>
        <v>0</v>
      </c>
      <c r="H64" s="122">
        <f>IF(ISERROR(VLOOKUP(B64,'Race 4'!$G$3:$I$61,3,FALSE)),0,VLOOKUP(B64,'Race 4'!$G$3:$I$61,3,FALSE))</f>
        <v>74</v>
      </c>
      <c r="I64" s="120">
        <f>IF(ISERROR(VLOOKUP(B64,'Race 5'!$G$3:$I$61,3,FALSE)),0,VLOOKUP(B64,'Race 5'!$G$3:$I$61,3,FALSE))</f>
        <v>74</v>
      </c>
      <c r="J64" s="120">
        <f>IF(ISERROR(VLOOKUP(B64,'Race 6'!$G$3:$I$61,3,FALSE)),0,VLOOKUP(B64,'Race 6'!$G$3:$I$61,3,FALSE))</f>
        <v>69</v>
      </c>
      <c r="K64" s="120">
        <f>IF(ISERROR(VLOOKUP($B64,'Race 7'!$G$3:$I$56,3,FALSE)),0,VLOOKUP($B64,'Race 7'!$G$3:$I$56,3,FALSE))</f>
        <v>74</v>
      </c>
      <c r="L64" s="120">
        <f>IF(ISERROR(VLOOKUP($B64,'Race 8'!$G$3:$I$56,3,FALSE)),0,VLOOKUP($B64,'Race 8'!$G$3:$I$56,3,FALSE))</f>
        <v>0</v>
      </c>
      <c r="M64" s="120">
        <f>IF(ISERROR(VLOOKUP($B64,'Race 9'!$G$3:$I$61,3,FALSE)),0,VLOOKUP($B64,'Race 9'!$G$3:$I$61,3,FALSE))</f>
        <v>69</v>
      </c>
      <c r="N64" s="120">
        <f>IF(ISERROR(VLOOKUP($B64,'Race 10'!$G$3:$I$41,3,FALSE)),0,VLOOKUP($B64,'Race 10'!$G$3:$I$41,3,FALSE))</f>
        <v>78</v>
      </c>
      <c r="O64" s="142"/>
      <c r="P64" s="1">
        <v>5</v>
      </c>
      <c r="Q64" s="32"/>
      <c r="R64" s="5"/>
      <c r="S64" s="69"/>
      <c r="T64" s="5"/>
      <c r="U64" s="69"/>
    </row>
    <row r="65" spans="1:21" ht="12">
      <c r="A65" s="8">
        <v>4</v>
      </c>
      <c r="B65" s="46" t="s">
        <v>114</v>
      </c>
      <c r="C65" s="8">
        <f t="shared" si="1"/>
        <v>8</v>
      </c>
      <c r="D65" s="8">
        <f>SUM(LARGE(E65:N65,{1,2,3,4,5,6,7}))</f>
        <v>484</v>
      </c>
      <c r="E65" s="9">
        <f>IF(ISERROR(VLOOKUP(B65,'Race 1'!$G$3:$I$41,3,FALSE)),0,VLOOKUP(B65,'Race 1'!$G$3:$I$41,3,FALSE))</f>
        <v>0</v>
      </c>
      <c r="F65" s="9">
        <f>IF(ISERROR(VLOOKUP(B65,'Race 2'!$G$3:$I$60,3,FALSE)),0,VLOOKUP(B65,'Race 2'!$G$3:$I$60,3,FALSE))</f>
        <v>64</v>
      </c>
      <c r="G65" s="9">
        <f>IF(ISERROR(VLOOKUP(B65,'Race 3'!$G$3:$I$60,3,FALSE)),0,VLOOKUP(B65,'Race 3'!$G$3:$I$60,3,FALSE))</f>
        <v>72</v>
      </c>
      <c r="H65" s="9">
        <f>IF(ISERROR(VLOOKUP(B65,'Race 4'!$G$3:$I$61,3,FALSE)),0,VLOOKUP(B65,'Race 4'!$G$3:$I$61,3,FALSE))</f>
        <v>64</v>
      </c>
      <c r="I65" s="8">
        <f>IF(ISERROR(VLOOKUP(B65,'Race 5'!$G$3:$I$61,3,FALSE)),0,VLOOKUP(B65,'Race 5'!$G$3:$I$61,3,FALSE))</f>
        <v>68</v>
      </c>
      <c r="J65" s="8">
        <f>IF(ISERROR(VLOOKUP(B65,'Race 6'!$G$3:$I$61,3,FALSE)),0,VLOOKUP(B65,'Race 6'!$G$3:$I$61,3,FALSE))</f>
        <v>67</v>
      </c>
      <c r="K65" s="8">
        <f>IF(ISERROR(VLOOKUP($B65,'Race 7'!$G$3:$I$56,3,FALSE)),0,VLOOKUP($B65,'Race 7'!$G$3:$I$56,3,FALSE))</f>
        <v>69</v>
      </c>
      <c r="L65" s="8">
        <f>IF(ISERROR(VLOOKUP($B65,'Race 8'!$G$3:$I$56,3,FALSE)),0,VLOOKUP($B65,'Race 8'!$G$3:$I$56,3,FALSE))</f>
        <v>71</v>
      </c>
      <c r="M65" s="8">
        <f>IF(ISERROR(VLOOKUP($B65,'Race 9'!$G$3:$I$61,3,FALSE)),0,VLOOKUP($B65,'Race 9'!$G$3:$I$61,3,FALSE))</f>
        <v>0</v>
      </c>
      <c r="N65" s="8">
        <f>IF(ISERROR(VLOOKUP($B65,'Race 10'!$G$3:$I$41,3,FALSE)),0,VLOOKUP($B65,'Race 10'!$G$3:$I$41,3,FALSE))</f>
        <v>73</v>
      </c>
      <c r="O65" s="142"/>
      <c r="P65" s="1">
        <v>5</v>
      </c>
      <c r="Q65" s="32"/>
      <c r="R65" s="5"/>
      <c r="S65" s="69"/>
      <c r="T65" s="5"/>
      <c r="U65" s="69"/>
    </row>
    <row r="66" spans="1:21" ht="12">
      <c r="A66" s="8">
        <v>5</v>
      </c>
      <c r="B66" s="46" t="s">
        <v>92</v>
      </c>
      <c r="C66" s="8">
        <f t="shared" si="1"/>
        <v>9</v>
      </c>
      <c r="D66" s="8">
        <f>SUM(LARGE(E66:N66,{1,2,3,4,5,6,7}))</f>
        <v>461</v>
      </c>
      <c r="E66" s="9">
        <f>IF(ISERROR(VLOOKUP(B66,'Race 1'!$G$3:$I$41,3,FALSE)),0,VLOOKUP(B66,'Race 1'!$G$3:$I$41,3,FALSE))</f>
        <v>69</v>
      </c>
      <c r="F66" s="9">
        <f>IF(ISERROR(VLOOKUP(B66,'Race 2'!$G$3:$I$60,3,FALSE)),0,VLOOKUP(B66,'Race 2'!$G$3:$I$60,3,FALSE))</f>
        <v>61</v>
      </c>
      <c r="G66" s="9">
        <f>IF(ISERROR(VLOOKUP(B66,'Race 3'!$G$3:$I$60,3,FALSE)),0,VLOOKUP(B66,'Race 3'!$G$3:$I$60,3,FALSE))</f>
        <v>68</v>
      </c>
      <c r="H66" s="9">
        <f>IF(ISERROR(VLOOKUP(B66,'Race 4'!$G$3:$I$61,3,FALSE)),0,VLOOKUP(B66,'Race 4'!$G$3:$I$61,3,FALSE))</f>
        <v>62</v>
      </c>
      <c r="I66" s="8">
        <f>IF(ISERROR(VLOOKUP(B66,'Race 5'!$G$3:$I$61,3,FALSE)),0,VLOOKUP(B66,'Race 5'!$G$3:$I$61,3,FALSE))</f>
        <v>66</v>
      </c>
      <c r="J66" s="8">
        <f>IF(ISERROR(VLOOKUP(B66,'Race 6'!$G$3:$I$61,3,FALSE)),0,VLOOKUP(B66,'Race 6'!$G$3:$I$61,3,FALSE))</f>
        <v>62</v>
      </c>
      <c r="K66" s="8">
        <f>IF(ISERROR(VLOOKUP($B66,'Race 7'!$G$3:$I$56,3,FALSE)),0,VLOOKUP($B66,'Race 7'!$G$3:$I$56,3,FALSE))</f>
        <v>66</v>
      </c>
      <c r="L66" s="8">
        <f>IF(ISERROR(VLOOKUP($B66,'Race 8'!$G$3:$I$56,3,FALSE)),0,VLOOKUP($B66,'Race 8'!$G$3:$I$56,3,FALSE))</f>
        <v>68</v>
      </c>
      <c r="M66" s="8">
        <f>IF(ISERROR(VLOOKUP($B66,'Race 9'!$G$3:$I$61,3,FALSE)),0,VLOOKUP($B66,'Race 9'!$G$3:$I$61,3,FALSE))</f>
        <v>61</v>
      </c>
      <c r="N66" s="8">
        <f>IF(ISERROR(VLOOKUP($B66,'Race 10'!$G$3:$I$41,3,FALSE)),0,VLOOKUP($B66,'Race 10'!$G$3:$I$41,3,FALSE))</f>
        <v>0</v>
      </c>
      <c r="O66" s="142"/>
      <c r="P66" s="1">
        <v>5</v>
      </c>
      <c r="Q66" s="32"/>
      <c r="R66" s="5"/>
      <c r="S66" s="69"/>
      <c r="T66" s="5"/>
      <c r="U66" s="69"/>
    </row>
    <row r="67" spans="1:21" ht="12">
      <c r="A67" s="8">
        <v>6</v>
      </c>
      <c r="B67" s="46" t="s">
        <v>118</v>
      </c>
      <c r="C67" s="8">
        <f aca="true" t="shared" si="2" ref="C67:C93">COUNTIF(E67:N67,"&gt;0")</f>
        <v>5</v>
      </c>
      <c r="D67" s="8">
        <f>SUM(LARGE(E67:N67,{1,2,3,4,5,6,7}))</f>
        <v>299</v>
      </c>
      <c r="E67" s="9">
        <f>IF(ISERROR(VLOOKUP(B67,'Race 1'!$G$3:$I$41,3,FALSE)),0,VLOOKUP(B67,'Race 1'!$G$3:$I$41,3,FALSE))</f>
        <v>0</v>
      </c>
      <c r="F67" s="9">
        <f>IF(ISERROR(VLOOKUP(B67,'Race 2'!$G$3:$I$60,3,FALSE)),0,VLOOKUP(B67,'Race 2'!$G$3:$I$60,3,FALSE))</f>
        <v>58</v>
      </c>
      <c r="G67" s="9">
        <f>IF(ISERROR(VLOOKUP(B67,'Race 3'!$G$3:$I$60,3,FALSE)),0,VLOOKUP(B67,'Race 3'!$G$3:$I$60,3,FALSE))</f>
        <v>69</v>
      </c>
      <c r="H67" s="9">
        <f>IF(ISERROR(VLOOKUP(B67,'Race 4'!$G$3:$I$61,3,FALSE)),0,VLOOKUP(B67,'Race 4'!$G$3:$I$61,3,FALSE))</f>
        <v>0</v>
      </c>
      <c r="I67" s="8">
        <f>IF(ISERROR(VLOOKUP(B67,'Race 5'!$G$3:$I$61,3,FALSE)),0,VLOOKUP(B67,'Race 5'!$G$3:$I$61,3,FALSE))</f>
        <v>0</v>
      </c>
      <c r="J67" s="8">
        <f>IF(ISERROR(VLOOKUP(B67,'Race 6'!$G$3:$I$61,3,FALSE)),0,VLOOKUP(B67,'Race 6'!$G$3:$I$61,3,FALSE))</f>
        <v>0</v>
      </c>
      <c r="K67" s="8">
        <f>IF(ISERROR(VLOOKUP($B67,'Race 7'!$G$3:$I$56,3,FALSE)),0,VLOOKUP($B67,'Race 7'!$G$3:$I$56,3,FALSE))</f>
        <v>64</v>
      </c>
      <c r="L67" s="8">
        <f>IF(ISERROR(VLOOKUP($B67,'Race 8'!$G$3:$I$56,3,FALSE)),0,VLOOKUP($B67,'Race 8'!$G$3:$I$56,3,FALSE))</f>
        <v>0</v>
      </c>
      <c r="M67" s="8">
        <f>IF(ISERROR(VLOOKUP($B67,'Race 9'!$G$3:$I$61,3,FALSE)),0,VLOOKUP($B67,'Race 9'!$G$3:$I$61,3,FALSE))</f>
        <v>45</v>
      </c>
      <c r="N67" s="8">
        <f>IF(ISERROR(VLOOKUP($B67,'Race 10'!$G$3:$I$41,3,FALSE)),0,VLOOKUP($B67,'Race 10'!$G$3:$I$41,3,FALSE))</f>
        <v>63</v>
      </c>
      <c r="O67" s="142"/>
      <c r="P67" s="1">
        <v>5</v>
      </c>
      <c r="Q67" s="32"/>
      <c r="R67" s="5"/>
      <c r="S67" s="69"/>
      <c r="T67" s="5"/>
      <c r="U67" s="69"/>
    </row>
    <row r="68" spans="1:21" ht="12">
      <c r="A68" s="8">
        <v>7</v>
      </c>
      <c r="B68" s="46" t="s">
        <v>88</v>
      </c>
      <c r="C68" s="8">
        <f t="shared" si="2"/>
        <v>4</v>
      </c>
      <c r="D68" s="8">
        <f>SUM(LARGE(E68:N68,{1,2,3,4,5,6,7}))</f>
        <v>279</v>
      </c>
      <c r="E68" s="9">
        <f>IF(ISERROR(VLOOKUP(B68,'Race 1'!$G$3:$I$41,3,FALSE)),0,VLOOKUP(B68,'Race 1'!$G$3:$I$41,3,FALSE))</f>
        <v>71</v>
      </c>
      <c r="F68" s="9">
        <f>IF(ISERROR(VLOOKUP(B68,'Race 2'!$G$3:$I$60,3,FALSE)),0,VLOOKUP(B68,'Race 2'!$G$3:$I$60,3,FALSE))</f>
        <v>67</v>
      </c>
      <c r="G68" s="9">
        <f>IF(ISERROR(VLOOKUP(B68,'Race 3'!$G$3:$I$60,3,FALSE)),0,VLOOKUP(B68,'Race 3'!$G$3:$I$60,3,FALSE))</f>
        <v>71</v>
      </c>
      <c r="H68" s="9">
        <f>IF(ISERROR(VLOOKUP(B68,'Race 4'!$G$3:$I$61,3,FALSE)),0,VLOOKUP(B68,'Race 4'!$G$3:$I$61,3,FALSE))</f>
        <v>0</v>
      </c>
      <c r="I68" s="8">
        <f>IF(ISERROR(VLOOKUP(B68,'Race 5'!$G$3:$I$61,3,FALSE)),0,VLOOKUP(B68,'Race 5'!$G$3:$I$61,3,FALSE))</f>
        <v>0</v>
      </c>
      <c r="J68" s="8">
        <f>IF(ISERROR(VLOOKUP(B68,'Race 6'!$G$3:$I$61,3,FALSE)),0,VLOOKUP(B68,'Race 6'!$G$3:$I$61,3,FALSE))</f>
        <v>70</v>
      </c>
      <c r="K68" s="8">
        <f>IF(ISERROR(VLOOKUP($B68,'Race 7'!$G$3:$I$56,3,FALSE)),0,VLOOKUP($B68,'Race 7'!$G$3:$I$56,3,FALSE))</f>
        <v>0</v>
      </c>
      <c r="L68" s="8">
        <f>IF(ISERROR(VLOOKUP($B68,'Race 8'!$G$3:$I$56,3,FALSE)),0,VLOOKUP($B68,'Race 8'!$G$3:$I$56,3,FALSE))</f>
        <v>0</v>
      </c>
      <c r="M68" s="8">
        <f>IF(ISERROR(VLOOKUP($B68,'Race 9'!$G$3:$I$61,3,FALSE)),0,VLOOKUP($B68,'Race 9'!$G$3:$I$61,3,FALSE))</f>
        <v>0</v>
      </c>
      <c r="N68" s="8">
        <f>IF(ISERROR(VLOOKUP($B68,'Race 10'!$G$3:$I$41,3,FALSE)),0,VLOOKUP($B68,'Race 10'!$G$3:$I$41,3,FALSE))</f>
        <v>0</v>
      </c>
      <c r="O68" s="142"/>
      <c r="P68" s="1">
        <v>5</v>
      </c>
      <c r="Q68" s="32"/>
      <c r="R68" s="5"/>
      <c r="S68" s="69"/>
      <c r="T68" s="5"/>
      <c r="U68" s="69"/>
    </row>
    <row r="69" spans="1:21" ht="12">
      <c r="A69" s="8">
        <v>8</v>
      </c>
      <c r="B69" s="46" t="s">
        <v>116</v>
      </c>
      <c r="C69" s="8">
        <f t="shared" si="2"/>
        <v>4</v>
      </c>
      <c r="D69" s="8">
        <f>SUM(LARGE(E69:N69,{1,2,3,4,5,6,7}))</f>
        <v>241</v>
      </c>
      <c r="E69" s="9">
        <f>IF(ISERROR(VLOOKUP(B69,'Race 1'!$G$3:$I$41,3,FALSE)),0,VLOOKUP(B69,'Race 1'!$G$3:$I$41,3,FALSE))</f>
        <v>0</v>
      </c>
      <c r="F69" s="9">
        <f>IF(ISERROR(VLOOKUP(B69,'Race 2'!$G$3:$I$60,3,FALSE)),0,VLOOKUP(B69,'Race 2'!$G$3:$I$60,3,FALSE))</f>
        <v>62</v>
      </c>
      <c r="G69" s="9">
        <f>IF(ISERROR(VLOOKUP(B69,'Race 3'!$G$3:$I$60,3,FALSE)),0,VLOOKUP(B69,'Race 3'!$G$3:$I$60,3,FALSE))</f>
        <v>0</v>
      </c>
      <c r="H69" s="9">
        <f>IF(ISERROR(VLOOKUP(B69,'Race 4'!$G$3:$I$61,3,FALSE)),0,VLOOKUP(B69,'Race 4'!$G$3:$I$61,3,FALSE))</f>
        <v>0</v>
      </c>
      <c r="I69" s="8">
        <f>IF(ISERROR(VLOOKUP(B69,'Race 5'!$G$3:$I$61,3,FALSE)),0,VLOOKUP(B69,'Race 5'!$G$3:$I$61,3,FALSE))</f>
        <v>0</v>
      </c>
      <c r="J69" s="8">
        <f>IF(ISERROR(VLOOKUP(B69,'Race 6'!$G$3:$I$61,3,FALSE)),0,VLOOKUP(B69,'Race 6'!$G$3:$I$61,3,FALSE))</f>
        <v>65</v>
      </c>
      <c r="K69" s="8">
        <f>IF(ISERROR(VLOOKUP($B69,'Race 7'!$G$3:$I$56,3,FALSE)),0,VLOOKUP($B69,'Race 7'!$G$3:$I$56,3,FALSE))</f>
        <v>0</v>
      </c>
      <c r="L69" s="8">
        <f>IF(ISERROR(VLOOKUP($B69,'Race 8'!$G$3:$I$56,3,FALSE)),0,VLOOKUP($B69,'Race 8'!$G$3:$I$56,3,FALSE))</f>
        <v>70</v>
      </c>
      <c r="M69" s="8">
        <f>IF(ISERROR(VLOOKUP($B69,'Race 9'!$G$3:$I$61,3,FALSE)),0,VLOOKUP($B69,'Race 9'!$G$3:$I$61,3,FALSE))</f>
        <v>44</v>
      </c>
      <c r="N69" s="8">
        <f>IF(ISERROR(VLOOKUP($B69,'Race 10'!$G$3:$I$41,3,FALSE)),0,VLOOKUP($B69,'Race 10'!$G$3:$I$41,3,FALSE))</f>
        <v>0</v>
      </c>
      <c r="O69" s="142"/>
      <c r="P69" s="1">
        <v>5</v>
      </c>
      <c r="Q69" s="32"/>
      <c r="R69" s="5"/>
      <c r="S69" s="69"/>
      <c r="T69" s="5"/>
      <c r="U69" s="69"/>
    </row>
    <row r="70" spans="1:17" ht="12">
      <c r="A70" s="33">
        <v>9</v>
      </c>
      <c r="B70" s="47" t="s">
        <v>235</v>
      </c>
      <c r="C70" s="33">
        <f t="shared" si="2"/>
        <v>2</v>
      </c>
      <c r="D70" s="33">
        <f>SUM(LARGE(E70:N70,{1,2,3,4,5,6,7}))</f>
        <v>133</v>
      </c>
      <c r="E70" s="34">
        <f>IF(ISERROR(VLOOKUP(B70,'Race 1'!$G$3:$I$41,3,FALSE)),0,VLOOKUP(B70,'Race 1'!$G$3:$I$41,3,FALSE))</f>
        <v>0</v>
      </c>
      <c r="F70" s="34">
        <f>IF(ISERROR(VLOOKUP(B70,'Race 2'!$G$3:$I$60,3,FALSE)),0,VLOOKUP(B70,'Race 2'!$G$3:$I$60,3,FALSE))</f>
        <v>0</v>
      </c>
      <c r="G70" s="34">
        <f>IF(ISERROR(VLOOKUP(B70,'Race 3'!$G$3:$I$60,3,FALSE)),0,VLOOKUP(B70,'Race 3'!$G$3:$I$60,3,FALSE))</f>
        <v>0</v>
      </c>
      <c r="H70" s="34">
        <f>IF(ISERROR(VLOOKUP(B70,'Race 4'!$G$3:$I$61,3,FALSE)),0,VLOOKUP(B70,'Race 4'!$G$3:$I$61,3,FALSE))</f>
        <v>0</v>
      </c>
      <c r="I70" s="33">
        <f>IF(ISERROR(VLOOKUP(B70,'Race 5'!$G$3:$I$61,3,FALSE)),0,VLOOKUP(B70,'Race 5'!$G$3:$I$61,3,FALSE))</f>
        <v>0</v>
      </c>
      <c r="J70" s="33">
        <f>IF(ISERROR(VLOOKUP(B70,'Race 6'!$G$3:$I$61,3,FALSE)),0,VLOOKUP(B70,'Race 6'!$G$3:$I$61,3,FALSE))</f>
        <v>0</v>
      </c>
      <c r="K70" s="33">
        <f>IF(ISERROR(VLOOKUP($B70,'Race 7'!$G$3:$I$56,3,FALSE)),0,VLOOKUP($B70,'Race 7'!$G$3:$I$56,3,FALSE))</f>
        <v>67</v>
      </c>
      <c r="L70" s="33">
        <f>IF(ISERROR(VLOOKUP($B70,'Race 8'!$G$3:$I$56,3,FALSE)),0,VLOOKUP($B70,'Race 8'!$G$3:$I$56,3,FALSE))</f>
        <v>0</v>
      </c>
      <c r="M70" s="33">
        <f>IF(ISERROR(VLOOKUP($B70,'Race 9'!$G$3:$I$61,3,FALSE)),0,VLOOKUP($B70,'Race 9'!$G$3:$I$61,3,FALSE))</f>
        <v>66</v>
      </c>
      <c r="N70" s="33">
        <f>IF(ISERROR(VLOOKUP($B70,'Race 10'!$G$3:$I$41,3,FALSE)),0,VLOOKUP($B70,'Race 10'!$G$3:$I$41,3,FALSE))</f>
        <v>0</v>
      </c>
      <c r="O70" s="143"/>
      <c r="P70" s="1">
        <v>5</v>
      </c>
      <c r="Q70" s="32"/>
    </row>
    <row r="71" spans="1:17" ht="12">
      <c r="A71" s="127">
        <v>1</v>
      </c>
      <c r="B71" s="75" t="s">
        <v>135</v>
      </c>
      <c r="C71" s="8">
        <f t="shared" si="2"/>
        <v>7</v>
      </c>
      <c r="D71" s="8">
        <f>SUM(LARGE(E71:N71,{1,2,3,4,5,6,7}))</f>
        <v>497</v>
      </c>
      <c r="E71" s="8">
        <f>IF(ISERROR(VLOOKUP(B71,'Race 1'!$G$3:$I$41,3,FALSE)),0,VLOOKUP(B71,'Race 1'!$G$3:$I$41,3,FALSE))</f>
        <v>0</v>
      </c>
      <c r="F71" s="8">
        <f>IF(ISERROR(VLOOKUP(B71,'Race 2'!$G$3:$I$60,3,FALSE)),0,VLOOKUP(B71,'Race 2'!$G$3:$I$60,3,FALSE))</f>
        <v>0</v>
      </c>
      <c r="G71" s="8">
        <f>IF(ISERROR(VLOOKUP(B71,'Race 3'!$G$3:$I$60,3,FALSE)),0,VLOOKUP(B71,'Race 3'!$G$3:$I$60,3,FALSE))</f>
        <v>70</v>
      </c>
      <c r="H71" s="8">
        <f>IF(ISERROR(VLOOKUP(B71,'Race 4'!$G$3:$I$61,3,FALSE)),0,VLOOKUP(B71,'Race 4'!$G$3:$I$61,3,FALSE))</f>
        <v>67</v>
      </c>
      <c r="I71" s="8">
        <f>IF(ISERROR(VLOOKUP(B71,'Race 5'!$G$3:$I$61,3,FALSE)),0,VLOOKUP(B71,'Race 5'!$G$3:$I$61,3,FALSE))</f>
        <v>0</v>
      </c>
      <c r="J71" s="8">
        <f>IF(ISERROR(VLOOKUP(B71,'Race 6'!$G$3:$I$61,3,FALSE)),0,VLOOKUP(B71,'Race 6'!$G$3:$I$61,3,FALSE))</f>
        <v>66</v>
      </c>
      <c r="K71" s="8">
        <f>IF(ISERROR(VLOOKUP($B71,'Race 7'!$G$3:$I$56,3,FALSE)),0,VLOOKUP($B71,'Race 7'!$G$3:$I$56,3,FALSE))</f>
        <v>73</v>
      </c>
      <c r="L71" s="8">
        <f>IF(ISERROR(VLOOKUP($B71,'Race 8'!$G$3:$I$56,3,FALSE)),0,VLOOKUP($B71,'Race 8'!$G$3:$I$56,3,FALSE))</f>
        <v>72</v>
      </c>
      <c r="M71" s="8">
        <f>IF(ISERROR(VLOOKUP($B71,'Race 9'!$G$3:$I$61,3,FALSE)),0,VLOOKUP($B71,'Race 9'!$G$3:$I$61,3,FALSE))</f>
        <v>67</v>
      </c>
      <c r="N71" s="8">
        <f>IF(ISERROR(VLOOKUP($B71,'Race 10'!$G$3:$I$41,3,FALSE)),0,VLOOKUP($B71,'Race 10'!$G$3:$I$41,3,FALSE))</f>
        <v>82</v>
      </c>
      <c r="O71" s="141">
        <v>6</v>
      </c>
      <c r="P71" s="1">
        <v>6</v>
      </c>
      <c r="Q71" s="32"/>
    </row>
    <row r="72" spans="1:17" ht="12">
      <c r="A72" s="128">
        <v>2</v>
      </c>
      <c r="B72" s="75" t="s">
        <v>40</v>
      </c>
      <c r="C72" s="8">
        <f t="shared" si="2"/>
        <v>7</v>
      </c>
      <c r="D72" s="8">
        <f>SUM(LARGE(E72:N72,{1,2,3,4,5,6,7}))</f>
        <v>443</v>
      </c>
      <c r="E72" s="8">
        <f>IF(ISERROR(VLOOKUP(B72,'Race 1'!$G$3:$I$41,3,FALSE)),0,VLOOKUP(B72,'Race 1'!$G$3:$I$41,3,FALSE))</f>
        <v>68</v>
      </c>
      <c r="F72" s="8">
        <f>IF(ISERROR(VLOOKUP(B72,'Race 2'!$G$3:$I$60,3,FALSE)),0,VLOOKUP(B72,'Race 2'!$G$3:$I$60,3,FALSE))</f>
        <v>56</v>
      </c>
      <c r="G72" s="8">
        <f>IF(ISERROR(VLOOKUP(B72,'Race 3'!$G$3:$I$60,3,FALSE)),0,VLOOKUP(B72,'Race 3'!$G$3:$I$60,3,FALSE))</f>
        <v>66</v>
      </c>
      <c r="H72" s="8">
        <f>IF(ISERROR(VLOOKUP(B72,'Race 4'!$G$3:$I$61,3,FALSE)),0,VLOOKUP(B72,'Race 4'!$G$3:$I$61,3,FALSE))</f>
        <v>0</v>
      </c>
      <c r="I72" s="8">
        <f>IF(ISERROR(VLOOKUP(B72,'Race 5'!$G$3:$I$61,3,FALSE)),0,VLOOKUP(B72,'Race 5'!$G$3:$I$61,3,FALSE))</f>
        <v>63</v>
      </c>
      <c r="J72" s="8">
        <f>IF(ISERROR(VLOOKUP(B72,'Race 6'!$G$3:$I$61,3,FALSE)),0,VLOOKUP(B72,'Race 6'!$G$3:$I$61,3,FALSE))</f>
        <v>0</v>
      </c>
      <c r="K72" s="8">
        <f>IF(ISERROR(VLOOKUP($B72,'Race 7'!$G$3:$I$56,3,FALSE)),0,VLOOKUP($B72,'Race 7'!$G$3:$I$56,3,FALSE))</f>
        <v>0</v>
      </c>
      <c r="L72" s="8">
        <f>IF(ISERROR(VLOOKUP($B72,'Race 8'!$G$3:$I$56,3,FALSE)),0,VLOOKUP($B72,'Race 8'!$G$3:$I$56,3,FALSE))</f>
        <v>60</v>
      </c>
      <c r="M72" s="8">
        <f>IF(ISERROR(VLOOKUP($B72,'Race 9'!$G$3:$I$61,3,FALSE)),0,VLOOKUP($B72,'Race 9'!$G$3:$I$61,3,FALSE))</f>
        <v>59</v>
      </c>
      <c r="N72" s="8">
        <f>IF(ISERROR(VLOOKUP($B72,'Race 10'!$G$3:$I$41,3,FALSE)),0,VLOOKUP($B72,'Race 10'!$G$3:$I$41,3,FALSE))</f>
        <v>71</v>
      </c>
      <c r="O72" s="135"/>
      <c r="P72" s="1">
        <v>6</v>
      </c>
      <c r="Q72" s="32"/>
    </row>
    <row r="73" spans="1:17" ht="12">
      <c r="A73" s="129">
        <v>3</v>
      </c>
      <c r="B73" s="126" t="s">
        <v>89</v>
      </c>
      <c r="C73" s="120">
        <f t="shared" si="2"/>
        <v>8</v>
      </c>
      <c r="D73" s="120">
        <f>SUM(LARGE(E73:N73,{1,2,3,4,5,6,7}))</f>
        <v>440</v>
      </c>
      <c r="E73" s="120">
        <f>IF(ISERROR(VLOOKUP(B73,'Race 1'!$G$3:$I$41,3,FALSE)),0,VLOOKUP(B73,'Race 1'!$G$3:$I$41,3,FALSE))</f>
        <v>67</v>
      </c>
      <c r="F73" s="120">
        <f>IF(ISERROR(VLOOKUP(B73,'Race 2'!$G$3:$I$60,3,FALSE)),0,VLOOKUP(B73,'Race 2'!$G$3:$I$60,3,FALSE))</f>
        <v>57</v>
      </c>
      <c r="G73" s="120">
        <f>IF(ISERROR(VLOOKUP(B73,'Race 3'!$G$3:$I$60,3,FALSE)),0,VLOOKUP(B73,'Race 3'!$G$3:$I$60,3,FALSE))</f>
        <v>65</v>
      </c>
      <c r="H73" s="120">
        <f>IF(ISERROR(VLOOKUP(B73,'Race 4'!$G$3:$I$61,3,FALSE)),0,VLOOKUP(B73,'Race 4'!$G$3:$I$61,3,FALSE))</f>
        <v>0</v>
      </c>
      <c r="I73" s="120">
        <f>IF(ISERROR(VLOOKUP(B73,'Race 5'!$G$3:$I$61,3,FALSE)),0,VLOOKUP(B73,'Race 5'!$G$3:$I$61,3,FALSE))</f>
        <v>64</v>
      </c>
      <c r="J73" s="120">
        <f>IF(ISERROR(VLOOKUP(B73,'Race 6'!$G$3:$I$61,3,FALSE)),0,VLOOKUP(B73,'Race 6'!$G$3:$I$61,3,FALSE))</f>
        <v>58</v>
      </c>
      <c r="K73" s="120">
        <f>IF(ISERROR(VLOOKUP($B73,'Race 7'!$G$3:$I$56,3,FALSE)),0,VLOOKUP($B73,'Race 7'!$G$3:$I$56,3,FALSE))</f>
        <v>65</v>
      </c>
      <c r="L73" s="120">
        <f>IF(ISERROR(VLOOKUP($B73,'Race 8'!$G$3:$I$56,3,FALSE)),0,VLOOKUP($B73,'Race 8'!$G$3:$I$56,3,FALSE))</f>
        <v>61</v>
      </c>
      <c r="M73" s="120">
        <f>IF(ISERROR(VLOOKUP($B73,'Race 9'!$G$3:$I$61,3,FALSE)),0,VLOOKUP($B73,'Race 9'!$G$3:$I$61,3,FALSE))</f>
        <v>60</v>
      </c>
      <c r="N73" s="120">
        <f>IF(ISERROR(VLOOKUP($B73,'Race 10'!$G$3:$I$41,3,FALSE)),0,VLOOKUP($B73,'Race 10'!$G$3:$I$41,3,FALSE))</f>
        <v>0</v>
      </c>
      <c r="O73" s="135"/>
      <c r="P73" s="1">
        <v>6</v>
      </c>
      <c r="Q73" s="32"/>
    </row>
    <row r="74" spans="1:17" ht="12">
      <c r="A74" s="8">
        <v>4</v>
      </c>
      <c r="B74" s="41" t="s">
        <v>121</v>
      </c>
      <c r="C74" s="8">
        <f t="shared" si="2"/>
        <v>8</v>
      </c>
      <c r="D74" s="8">
        <f>SUM(LARGE(E74:N74,{1,2,3,4,5,6,7}))</f>
        <v>416</v>
      </c>
      <c r="E74" s="8">
        <f>IF(ISERROR(VLOOKUP(B74,'Race 1'!$G$3:$I$41,3,FALSE)),0,VLOOKUP(B74,'Race 1'!$G$3:$I$41,3,FALSE))</f>
        <v>0</v>
      </c>
      <c r="F74" s="8">
        <f>IF(ISERROR(VLOOKUP(B74,'Race 2'!$G$3:$I$60,3,FALSE)),0,VLOOKUP(B74,'Race 2'!$G$3:$I$60,3,FALSE))</f>
        <v>52</v>
      </c>
      <c r="G74" s="8">
        <f>IF(ISERROR(VLOOKUP(B74,'Race 3'!$G$3:$I$60,3,FALSE)),0,VLOOKUP(B74,'Race 3'!$G$3:$I$60,3,FALSE))</f>
        <v>63</v>
      </c>
      <c r="H74" s="8">
        <f>IF(ISERROR(VLOOKUP(B74,'Race 4'!$G$3:$I$61,3,FALSE)),0,VLOOKUP(B74,'Race 4'!$G$3:$I$61,3,FALSE))</f>
        <v>0</v>
      </c>
      <c r="I74" s="8">
        <f>IF(ISERROR(VLOOKUP(B74,'Race 5'!$G$3:$I$61,3,FALSE)),0,VLOOKUP(B74,'Race 5'!$G$3:$I$61,3,FALSE))</f>
        <v>57</v>
      </c>
      <c r="J74" s="8">
        <f>IF(ISERROR(VLOOKUP(B74,'Race 6'!$G$3:$I$61,3,FALSE)),0,VLOOKUP(B74,'Race 6'!$G$3:$I$61,3,FALSE))</f>
        <v>54</v>
      </c>
      <c r="K74" s="8">
        <f>IF(ISERROR(VLOOKUP($B74,'Race 7'!$G$3:$I$56,3,FALSE)),0,VLOOKUP($B74,'Race 7'!$G$3:$I$56,3,FALSE))</f>
        <v>58</v>
      </c>
      <c r="L74" s="8">
        <f>IF(ISERROR(VLOOKUP($B74,'Race 8'!$G$3:$I$56,3,FALSE)),0,VLOOKUP($B74,'Race 8'!$G$3:$I$56,3,FALSE))</f>
        <v>65</v>
      </c>
      <c r="M74" s="8">
        <f>IF(ISERROR(VLOOKUP($B74,'Race 9'!$G$3:$I$61,3,FALSE)),0,VLOOKUP($B74,'Race 9'!$G$3:$I$61,3,FALSE))</f>
        <v>53</v>
      </c>
      <c r="N74" s="8">
        <f>IF(ISERROR(VLOOKUP($B74,'Race 10'!$G$3:$I$41,3,FALSE)),0,VLOOKUP($B74,'Race 10'!$G$3:$I$41,3,FALSE))</f>
        <v>66</v>
      </c>
      <c r="O74" s="135"/>
      <c r="P74" s="1">
        <v>6</v>
      </c>
      <c r="Q74" s="32"/>
    </row>
    <row r="75" spans="1:17" ht="12">
      <c r="A75" s="8">
        <v>5</v>
      </c>
      <c r="B75" s="41" t="s">
        <v>213</v>
      </c>
      <c r="C75" s="8">
        <f t="shared" si="2"/>
        <v>5</v>
      </c>
      <c r="D75" s="8">
        <f>SUM(LARGE(E75:N75,{1,2,3,4,5,6,7}))</f>
        <v>304</v>
      </c>
      <c r="E75" s="8">
        <f>IF(ISERROR(VLOOKUP(B75,'Race 1'!$G$3:$I$41,3,FALSE)),0,VLOOKUP(B75,'Race 1'!$G$3:$I$41,3,FALSE))</f>
        <v>0</v>
      </c>
      <c r="F75" s="8">
        <f>IF(ISERROR(VLOOKUP(B75,'Race 2'!$G$3:$I$60,3,FALSE)),0,VLOOKUP(B75,'Race 2'!$G$3:$I$60,3,FALSE))</f>
        <v>0</v>
      </c>
      <c r="G75" s="8">
        <f>IF(ISERROR(VLOOKUP(B75,'Race 3'!$G$3:$I$60,3,FALSE)),0,VLOOKUP(B75,'Race 3'!$G$3:$I$60,3,FALSE))</f>
        <v>0</v>
      </c>
      <c r="H75" s="8">
        <f>IF(ISERROR(VLOOKUP(B75,'Race 4'!$G$3:$I$61,3,FALSE)),0,VLOOKUP(B75,'Race 4'!$G$3:$I$61,3,FALSE))</f>
        <v>0</v>
      </c>
      <c r="I75" s="8">
        <f>IF(ISERROR(VLOOKUP(B75,'Race 5'!$G$3:$I$61,3,FALSE)),0,VLOOKUP(B75,'Race 5'!$G$3:$I$61,3,FALSE))</f>
        <v>60</v>
      </c>
      <c r="J75" s="8">
        <f>IF(ISERROR(VLOOKUP(B75,'Race 6'!$G$3:$I$61,3,FALSE)),0,VLOOKUP(B75,'Race 6'!$G$3:$I$61,3,FALSE))</f>
        <v>0</v>
      </c>
      <c r="K75" s="8">
        <f>IF(ISERROR(VLOOKUP($B75,'Race 7'!$G$3:$I$56,3,FALSE)),0,VLOOKUP($B75,'Race 7'!$G$3:$I$56,3,FALSE))</f>
        <v>59</v>
      </c>
      <c r="L75" s="8">
        <f>IF(ISERROR(VLOOKUP($B75,'Race 8'!$G$3:$I$56,3,FALSE)),0,VLOOKUP($B75,'Race 8'!$G$3:$I$56,3,FALSE))</f>
        <v>67</v>
      </c>
      <c r="M75" s="8">
        <f>IF(ISERROR(VLOOKUP($B75,'Race 9'!$G$3:$I$61,3,FALSE)),0,VLOOKUP($B75,'Race 9'!$G$3:$I$61,3,FALSE))</f>
        <v>50</v>
      </c>
      <c r="N75" s="8">
        <f>IF(ISERROR(VLOOKUP($B75,'Race 10'!$G$3:$I$41,3,FALSE)),0,VLOOKUP($B75,'Race 10'!$G$3:$I$41,3,FALSE))</f>
        <v>68</v>
      </c>
      <c r="O75" s="135"/>
      <c r="P75" s="1">
        <v>6</v>
      </c>
      <c r="Q75" s="32"/>
    </row>
    <row r="76" spans="1:17" ht="12" customHeight="1">
      <c r="A76" s="8">
        <v>6</v>
      </c>
      <c r="B76" s="41" t="s">
        <v>119</v>
      </c>
      <c r="C76" s="8">
        <f t="shared" si="2"/>
        <v>4</v>
      </c>
      <c r="D76" s="8">
        <f>SUM(LARGE(E76:N76,{1,2,3,4,5,6,7}))</f>
        <v>242</v>
      </c>
      <c r="E76" s="8">
        <f>IF(ISERROR(VLOOKUP(B76,'Race 1'!$G$3:$I$41,3,FALSE)),0,VLOOKUP(B76,'Race 1'!$G$3:$I$41,3,FALSE))</f>
        <v>0</v>
      </c>
      <c r="F76" s="8">
        <f>IF(ISERROR(VLOOKUP(B76,'Race 2'!$G$3:$I$60,3,FALSE)),0,VLOOKUP(B76,'Race 2'!$G$3:$I$60,3,FALSE))</f>
        <v>55</v>
      </c>
      <c r="G76" s="8">
        <f>IF(ISERROR(VLOOKUP(B76,'Race 3'!$G$3:$I$60,3,FALSE)),0,VLOOKUP(B76,'Race 3'!$G$3:$I$60,3,FALSE))</f>
        <v>64</v>
      </c>
      <c r="H76" s="8">
        <f>IF(ISERROR(VLOOKUP(B76,'Race 4'!$G$3:$I$61,3,FALSE)),0,VLOOKUP(B76,'Race 4'!$G$3:$I$61,3,FALSE))</f>
        <v>61</v>
      </c>
      <c r="I76" s="8">
        <f>IF(ISERROR(VLOOKUP(B76,'Race 5'!$G$3:$I$61,3,FALSE)),0,VLOOKUP(B76,'Race 5'!$G$3:$I$61,3,FALSE))</f>
        <v>62</v>
      </c>
      <c r="J76" s="8">
        <f>IF(ISERROR(VLOOKUP(B76,'Race 6'!$G$3:$I$61,3,FALSE)),0,VLOOKUP(B76,'Race 6'!$G$3:$I$61,3,FALSE))</f>
        <v>0</v>
      </c>
      <c r="K76" s="8">
        <f>IF(ISERROR(VLOOKUP($B76,'Race 7'!$G$3:$I$56,3,FALSE)),0,VLOOKUP($B76,'Race 7'!$G$3:$I$56,3,FALSE))</f>
        <v>0</v>
      </c>
      <c r="L76" s="8">
        <f>IF(ISERROR(VLOOKUP($B76,'Race 8'!$G$3:$I$56,3,FALSE)),0,VLOOKUP($B76,'Race 8'!$G$3:$I$56,3,FALSE))</f>
        <v>0</v>
      </c>
      <c r="M76" s="8">
        <f>IF(ISERROR(VLOOKUP($B76,'Race 9'!$G$3:$I$61,3,FALSE)),0,VLOOKUP($B76,'Race 9'!$G$3:$I$61,3,FALSE))</f>
        <v>0</v>
      </c>
      <c r="N76" s="8">
        <f>IF(ISERROR(VLOOKUP($B76,'Race 10'!$G$3:$I$41,3,FALSE)),0,VLOOKUP($B76,'Race 10'!$G$3:$I$41,3,FALSE))</f>
        <v>0</v>
      </c>
      <c r="O76" s="135"/>
      <c r="P76" s="1">
        <v>6</v>
      </c>
      <c r="Q76" s="32"/>
    </row>
    <row r="77" spans="1:17" ht="12" customHeight="1">
      <c r="A77" s="8">
        <v>7</v>
      </c>
      <c r="B77" s="41" t="s">
        <v>207</v>
      </c>
      <c r="C77" s="8">
        <f t="shared" si="2"/>
        <v>3</v>
      </c>
      <c r="D77" s="8">
        <f>SUM(LARGE(E77:N77,{1,2,3,4,5,6,7}))</f>
        <v>207</v>
      </c>
      <c r="E77" s="8">
        <f>IF(ISERROR(VLOOKUP(B77,'Race 1'!$G$3:$I$41,3,FALSE)),0,VLOOKUP(B77,'Race 1'!$G$3:$I$41,3,FALSE))</f>
        <v>0</v>
      </c>
      <c r="F77" s="8">
        <f>IF(ISERROR(VLOOKUP(B77,'Race 2'!$G$3:$I$60,3,FALSE)),0,VLOOKUP(B77,'Race 2'!$G$3:$I$60,3,FALSE))</f>
        <v>0</v>
      </c>
      <c r="G77" s="8">
        <f>IF(ISERROR(VLOOKUP(B77,'Race 3'!$G$3:$I$60,3,FALSE)),0,VLOOKUP(B77,'Race 3'!$G$3:$I$60,3,FALSE))</f>
        <v>0</v>
      </c>
      <c r="H77" s="8">
        <f>IF(ISERROR(VLOOKUP(B77,'Race 4'!$G$3:$I$61,3,FALSE)),0,VLOOKUP(B77,'Race 4'!$G$3:$I$61,3,FALSE))</f>
        <v>65</v>
      </c>
      <c r="I77" s="8">
        <f>IF(ISERROR(VLOOKUP(B77,'Race 5'!$G$3:$I$61,3,FALSE)),0,VLOOKUP(B77,'Race 5'!$G$3:$I$61,3,FALSE))</f>
        <v>0</v>
      </c>
      <c r="J77" s="8">
        <f>IF(ISERROR(VLOOKUP(B77,'Race 6'!$G$3:$I$61,3,FALSE)),0,VLOOKUP(B77,'Race 6'!$G$3:$I$61,3,FALSE))</f>
        <v>0</v>
      </c>
      <c r="K77" s="8">
        <f>IF(ISERROR(VLOOKUP($B77,'Race 7'!$G$3:$I$56,3,FALSE)),0,VLOOKUP($B77,'Race 7'!$G$3:$I$56,3,FALSE))</f>
        <v>0</v>
      </c>
      <c r="L77" s="8">
        <f>IF(ISERROR(VLOOKUP($B77,'Race 8'!$G$3:$I$56,3,FALSE)),0,VLOOKUP($B77,'Race 8'!$G$3:$I$56,3,FALSE))</f>
        <v>74</v>
      </c>
      <c r="M77" s="8">
        <f>IF(ISERROR(VLOOKUP($B77,'Race 9'!$G$3:$I$61,3,FALSE)),0,VLOOKUP($B77,'Race 9'!$G$3:$I$61,3,FALSE))</f>
        <v>68</v>
      </c>
      <c r="N77" s="8">
        <f>IF(ISERROR(VLOOKUP($B77,'Race 10'!$G$3:$I$41,3,FALSE)),0,VLOOKUP($B77,'Race 10'!$G$3:$I$41,3,FALSE))</f>
        <v>0</v>
      </c>
      <c r="O77" s="135"/>
      <c r="P77" s="1">
        <v>6</v>
      </c>
      <c r="Q77" s="32"/>
    </row>
    <row r="78" spans="1:17" ht="12" customHeight="1">
      <c r="A78" s="8">
        <v>8</v>
      </c>
      <c r="B78" s="41" t="s">
        <v>120</v>
      </c>
      <c r="C78" s="8">
        <f t="shared" si="2"/>
        <v>3</v>
      </c>
      <c r="D78" s="8">
        <f>SUM(LARGE(E78:N78,{1,2,3,4,5,6,7}))</f>
        <v>184</v>
      </c>
      <c r="E78" s="8">
        <f>IF(ISERROR(VLOOKUP(B78,'Race 1'!$G$3:$I$41,3,FALSE)),0,VLOOKUP(B78,'Race 1'!$G$3:$I$41,3,FALSE))</f>
        <v>0</v>
      </c>
      <c r="F78" s="8">
        <f>IF(ISERROR(VLOOKUP(B78,'Race 2'!$G$3:$I$60,3,FALSE)),0,VLOOKUP(B78,'Race 2'!$G$3:$I$60,3,FALSE))</f>
        <v>54</v>
      </c>
      <c r="G78" s="8">
        <f>IF(ISERROR(VLOOKUP(B78,'Race 3'!$G$3:$I$60,3,FALSE)),0,VLOOKUP(B78,'Race 3'!$G$3:$I$60,3,FALSE))</f>
        <v>67</v>
      </c>
      <c r="H78" s="8">
        <f>IF(ISERROR(VLOOKUP(B78,'Race 4'!$G$3:$I$61,3,FALSE)),0,VLOOKUP(B78,'Race 4'!$G$3:$I$61,3,FALSE))</f>
        <v>0</v>
      </c>
      <c r="I78" s="8">
        <f>IF(ISERROR(VLOOKUP(B78,'Race 5'!$G$3:$I$61,3,FALSE)),0,VLOOKUP(B78,'Race 5'!$G$3:$I$61,3,FALSE))</f>
        <v>0</v>
      </c>
      <c r="J78" s="8">
        <f>IF(ISERROR(VLOOKUP(B78,'Race 6'!$G$3:$I$61,3,FALSE)),0,VLOOKUP(B78,'Race 6'!$G$3:$I$61,3,FALSE))</f>
        <v>63</v>
      </c>
      <c r="K78" s="8">
        <f>IF(ISERROR(VLOOKUP($B78,'Race 7'!$G$3:$I$56,3,FALSE)),0,VLOOKUP($B78,'Race 7'!$G$3:$I$56,3,FALSE))</f>
        <v>0</v>
      </c>
      <c r="L78" s="8">
        <f>IF(ISERROR(VLOOKUP($B78,'Race 8'!$G$3:$I$56,3,FALSE)),0,VLOOKUP($B78,'Race 8'!$G$3:$I$56,3,FALSE))</f>
        <v>0</v>
      </c>
      <c r="M78" s="8">
        <f>IF(ISERROR(VLOOKUP($B78,'Race 9'!$G$3:$I$61,3,FALSE)),0,VLOOKUP($B78,'Race 9'!$G$3:$I$61,3,FALSE))</f>
        <v>0</v>
      </c>
      <c r="N78" s="8">
        <f>IF(ISERROR(VLOOKUP($B78,'Race 10'!$G$3:$I$41,3,FALSE)),0,VLOOKUP($B78,'Race 10'!$G$3:$I$41,3,FALSE))</f>
        <v>0</v>
      </c>
      <c r="O78" s="135"/>
      <c r="P78" s="1">
        <v>6</v>
      </c>
      <c r="Q78" s="32"/>
    </row>
    <row r="79" spans="1:17" ht="12" customHeight="1">
      <c r="A79" s="8">
        <v>9</v>
      </c>
      <c r="B79" s="41" t="s">
        <v>209</v>
      </c>
      <c r="C79" s="8">
        <f t="shared" si="2"/>
        <v>3</v>
      </c>
      <c r="D79" s="8">
        <f>SUM(LARGE(E79:N79,{1,2,3,4,5,6,7}))</f>
        <v>178</v>
      </c>
      <c r="E79" s="8">
        <f>IF(ISERROR(VLOOKUP(B79,'Race 1'!$G$3:$I$41,3,FALSE)),0,VLOOKUP(B79,'Race 1'!$G$3:$I$41,3,FALSE))</f>
        <v>0</v>
      </c>
      <c r="F79" s="8">
        <f>IF(ISERROR(VLOOKUP(B79,'Race 2'!$G$3:$I$60,3,FALSE)),0,VLOOKUP(B79,'Race 2'!$G$3:$I$60,3,FALSE))</f>
        <v>0</v>
      </c>
      <c r="G79" s="8">
        <f>IF(ISERROR(VLOOKUP(B79,'Race 3'!$G$3:$I$60,3,FALSE)),0,VLOOKUP(B79,'Race 3'!$G$3:$I$60,3,FALSE))</f>
        <v>0</v>
      </c>
      <c r="H79" s="8">
        <f>IF(ISERROR(VLOOKUP(B79,'Race 4'!$G$3:$I$61,3,FALSE)),0,VLOOKUP(B79,'Race 4'!$G$3:$I$61,3,FALSE))</f>
        <v>63</v>
      </c>
      <c r="I79" s="8">
        <f>IF(ISERROR(VLOOKUP(B79,'Race 5'!$G$3:$I$61,3,FALSE)),0,VLOOKUP(B79,'Race 5'!$G$3:$I$61,3,FALSE))</f>
        <v>0</v>
      </c>
      <c r="J79" s="8">
        <f>IF(ISERROR(VLOOKUP(B79,'Race 6'!$G$3:$I$61,3,FALSE)),0,VLOOKUP(B79,'Race 6'!$G$3:$I$61,3,FALSE))</f>
        <v>59</v>
      </c>
      <c r="K79" s="8">
        <f>IF(ISERROR(VLOOKUP($B79,'Race 7'!$G$3:$I$56,3,FALSE)),0,VLOOKUP($B79,'Race 7'!$G$3:$I$56,3,FALSE))</f>
        <v>0</v>
      </c>
      <c r="L79" s="8">
        <f>IF(ISERROR(VLOOKUP($B79,'Race 8'!$G$3:$I$56,3,FALSE)),0,VLOOKUP($B79,'Race 8'!$G$3:$I$56,3,FALSE))</f>
        <v>0</v>
      </c>
      <c r="M79" s="8">
        <f>IF(ISERROR(VLOOKUP($B79,'Race 9'!$G$3:$I$61,3,FALSE)),0,VLOOKUP($B79,'Race 9'!$G$3:$I$61,3,FALSE))</f>
        <v>56</v>
      </c>
      <c r="N79" s="8">
        <f>IF(ISERROR(VLOOKUP($B79,'Race 10'!$G$3:$I$41,3,FALSE)),0,VLOOKUP($B79,'Race 10'!$G$3:$I$41,3,FALSE))</f>
        <v>0</v>
      </c>
      <c r="O79" s="135"/>
      <c r="P79" s="1">
        <v>6</v>
      </c>
      <c r="Q79" s="32"/>
    </row>
    <row r="80" spans="1:17" ht="12" customHeight="1">
      <c r="A80" s="8">
        <v>10</v>
      </c>
      <c r="B80" s="41" t="s">
        <v>236</v>
      </c>
      <c r="C80" s="8">
        <f t="shared" si="2"/>
        <v>2</v>
      </c>
      <c r="D80" s="8">
        <f>SUM(LARGE(E80:N80,{1,2,3,4,5,6,7}))</f>
        <v>116</v>
      </c>
      <c r="E80" s="8">
        <f>IF(ISERROR(VLOOKUP(B80,'Race 1'!$G$3:$I$41,3,FALSE)),0,VLOOKUP(B80,'Race 1'!$G$3:$I$41,3,FALSE))</f>
        <v>0</v>
      </c>
      <c r="F80" s="8">
        <f>IF(ISERROR(VLOOKUP(B80,'Race 2'!$G$3:$I$60,3,FALSE)),0,VLOOKUP(B80,'Race 2'!$G$3:$I$60,3,FALSE))</f>
        <v>0</v>
      </c>
      <c r="G80" s="8">
        <f>IF(ISERROR(VLOOKUP(B80,'Race 3'!$G$3:$I$60,3,FALSE)),0,VLOOKUP(B80,'Race 3'!$G$3:$I$60,3,FALSE))</f>
        <v>0</v>
      </c>
      <c r="H80" s="8">
        <f>IF(ISERROR(VLOOKUP(B80,'Race 4'!$G$3:$I$61,3,FALSE)),0,VLOOKUP(B80,'Race 4'!$G$3:$I$61,3,FALSE))</f>
        <v>0</v>
      </c>
      <c r="I80" s="8">
        <f>IF(ISERROR(VLOOKUP(B80,'Race 5'!$G$3:$I$61,3,FALSE)),0,VLOOKUP(B80,'Race 5'!$G$3:$I$61,3,FALSE))</f>
        <v>0</v>
      </c>
      <c r="J80" s="8">
        <f>IF(ISERROR(VLOOKUP(B80,'Race 6'!$G$3:$I$61,3,FALSE)),0,VLOOKUP(B80,'Race 6'!$G$3:$I$61,3,FALSE))</f>
        <v>0</v>
      </c>
      <c r="K80" s="8">
        <f>IF(ISERROR(VLOOKUP($B80,'Race 7'!$G$3:$I$56,3,FALSE)),0,VLOOKUP($B80,'Race 7'!$G$3:$I$56,3,FALSE))</f>
        <v>61</v>
      </c>
      <c r="L80" s="8">
        <f>IF(ISERROR(VLOOKUP($B80,'Race 8'!$G$3:$I$56,3,FALSE)),0,VLOOKUP($B80,'Race 8'!$G$3:$I$56,3,FALSE))</f>
        <v>0</v>
      </c>
      <c r="M80" s="8">
        <f>IF(ISERROR(VLOOKUP($B80,'Race 9'!$G$3:$I$61,3,FALSE)),0,VLOOKUP($B80,'Race 9'!$G$3:$I$61,3,FALSE))</f>
        <v>55</v>
      </c>
      <c r="N80" s="8">
        <f>IF(ISERROR(VLOOKUP($B80,'Race 10'!$G$3:$I$41,3,FALSE)),0,VLOOKUP($B80,'Race 10'!$G$3:$I$41,3,FALSE))</f>
        <v>0</v>
      </c>
      <c r="O80" s="135"/>
      <c r="P80" s="1">
        <v>6</v>
      </c>
      <c r="Q80" s="32"/>
    </row>
    <row r="81" spans="1:17" ht="12" customHeight="1">
      <c r="A81" s="8">
        <v>11</v>
      </c>
      <c r="B81" s="41" t="s">
        <v>227</v>
      </c>
      <c r="C81" s="8">
        <f t="shared" si="2"/>
        <v>2</v>
      </c>
      <c r="D81" s="8">
        <f>SUM(LARGE(E81:N81,{1,2,3,4,5,6,7}))</f>
        <v>111</v>
      </c>
      <c r="E81" s="8">
        <f>IF(ISERROR(VLOOKUP(B81,'Race 1'!$G$3:$I$41,3,FALSE)),0,VLOOKUP(B81,'Race 1'!$G$3:$I$41,3,FALSE))</f>
        <v>0</v>
      </c>
      <c r="F81" s="8">
        <f>IF(ISERROR(VLOOKUP(B81,'Race 2'!$G$3:$I$60,3,FALSE)),0,VLOOKUP(B81,'Race 2'!$G$3:$I$60,3,FALSE))</f>
        <v>0</v>
      </c>
      <c r="G81" s="8">
        <f>IF(ISERROR(VLOOKUP(B81,'Race 3'!$G$3:$I$60,3,FALSE)),0,VLOOKUP(B81,'Race 3'!$G$3:$I$60,3,FALSE))</f>
        <v>0</v>
      </c>
      <c r="H81" s="8">
        <f>IF(ISERROR(VLOOKUP(B81,'Race 4'!$G$3:$I$61,3,FALSE)),0,VLOOKUP(B81,'Race 4'!$G$3:$I$61,3,FALSE))</f>
        <v>0</v>
      </c>
      <c r="I81" s="8">
        <f>IF(ISERROR(VLOOKUP(B81,'Race 5'!$G$3:$I$61,3,FALSE)),0,VLOOKUP(B81,'Race 5'!$G$3:$I$61,3,FALSE))</f>
        <v>0</v>
      </c>
      <c r="J81" s="8">
        <f>IF(ISERROR(VLOOKUP(B81,'Race 6'!$G$3:$I$61,3,FALSE)),0,VLOOKUP(B81,'Race 6'!$G$3:$I$61,3,FALSE))</f>
        <v>51</v>
      </c>
      <c r="K81" s="8">
        <f>IF(ISERROR(VLOOKUP($B81,'Race 7'!$G$3:$I$56,3,FALSE)),0,VLOOKUP($B81,'Race 7'!$G$3:$I$56,3,FALSE))</f>
        <v>60</v>
      </c>
      <c r="L81" s="8">
        <f>IF(ISERROR(VLOOKUP($B81,'Race 8'!$G$3:$I$56,3,FALSE)),0,VLOOKUP($B81,'Race 8'!$G$3:$I$56,3,FALSE))</f>
        <v>0</v>
      </c>
      <c r="M81" s="8">
        <f>IF(ISERROR(VLOOKUP($B81,'Race 9'!$G$3:$I$61,3,FALSE)),0,VLOOKUP($B81,'Race 9'!$G$3:$I$61,3,FALSE))</f>
        <v>0</v>
      </c>
      <c r="N81" s="8">
        <f>IF(ISERROR(VLOOKUP($B81,'Race 10'!$G$3:$I$41,3,FALSE)),0,VLOOKUP($B81,'Race 10'!$G$3:$I$41,3,FALSE))</f>
        <v>0</v>
      </c>
      <c r="O81" s="135"/>
      <c r="P81" s="1">
        <v>6</v>
      </c>
      <c r="Q81" s="32"/>
    </row>
    <row r="82" spans="1:17" ht="12" customHeight="1">
      <c r="A82" s="8">
        <v>12</v>
      </c>
      <c r="B82" s="41" t="s">
        <v>234</v>
      </c>
      <c r="C82" s="8">
        <f t="shared" si="2"/>
        <v>1</v>
      </c>
      <c r="D82" s="8">
        <f>SUM(LARGE(E82:N82,{1,2,3,4,5,6,7}))</f>
        <v>71</v>
      </c>
      <c r="E82" s="8">
        <f>IF(ISERROR(VLOOKUP(B82,'Race 1'!$G$3:$I$41,3,FALSE)),0,VLOOKUP(B82,'Race 1'!$G$3:$I$41,3,FALSE))</f>
        <v>0</v>
      </c>
      <c r="F82" s="8">
        <f>IF(ISERROR(VLOOKUP(B82,'Race 2'!$G$3:$I$60,3,FALSE)),0,VLOOKUP(B82,'Race 2'!$G$3:$I$60,3,FALSE))</f>
        <v>0</v>
      </c>
      <c r="G82" s="8">
        <f>IF(ISERROR(VLOOKUP(B82,'Race 3'!$G$3:$I$60,3,FALSE)),0,VLOOKUP(B82,'Race 3'!$G$3:$I$60,3,FALSE))</f>
        <v>0</v>
      </c>
      <c r="H82" s="8">
        <f>IF(ISERROR(VLOOKUP(B82,'Race 4'!$G$3:$I$61,3,FALSE)),0,VLOOKUP(B82,'Race 4'!$G$3:$I$61,3,FALSE))</f>
        <v>0</v>
      </c>
      <c r="I82" s="8">
        <f>IF(ISERROR(VLOOKUP(B82,'Race 5'!$G$3:$I$61,3,FALSE)),0,VLOOKUP(B82,'Race 5'!$G$3:$I$61,3,FALSE))</f>
        <v>0</v>
      </c>
      <c r="J82" s="8">
        <f>IF(ISERROR(VLOOKUP(B82,'Race 6'!$G$3:$I$61,3,FALSE)),0,VLOOKUP(B82,'Race 6'!$G$3:$I$61,3,FALSE))</f>
        <v>0</v>
      </c>
      <c r="K82" s="8">
        <f>IF(ISERROR(VLOOKUP($B82,'Race 7'!$G$3:$I$56,3,FALSE)),0,VLOOKUP($B82,'Race 7'!$G$3:$I$56,3,FALSE))</f>
        <v>71</v>
      </c>
      <c r="L82" s="8">
        <f>IF(ISERROR(VLOOKUP($B82,'Race 8'!$G$3:$I$56,3,FALSE)),0,VLOOKUP($B82,'Race 8'!$G$3:$I$56,3,FALSE))</f>
        <v>0</v>
      </c>
      <c r="M82" s="8">
        <f>IF(ISERROR(VLOOKUP($B82,'Race 9'!$G$3:$I$61,3,FALSE)),0,VLOOKUP($B82,'Race 9'!$G$3:$I$61,3,FALSE))</f>
        <v>0</v>
      </c>
      <c r="N82" s="8">
        <f>IF(ISERROR(VLOOKUP($B82,'Race 10'!$G$3:$I$41,3,FALSE)),0,VLOOKUP($B82,'Race 10'!$G$3:$I$41,3,FALSE))</f>
        <v>0</v>
      </c>
      <c r="O82" s="135"/>
      <c r="P82" s="1">
        <v>6</v>
      </c>
      <c r="Q82" s="32"/>
    </row>
    <row r="83" spans="1:17" ht="12" customHeight="1">
      <c r="A83" s="33">
        <v>13</v>
      </c>
      <c r="B83" s="53" t="s">
        <v>245</v>
      </c>
      <c r="C83" s="33">
        <f t="shared" si="2"/>
        <v>1</v>
      </c>
      <c r="D83" s="33">
        <f>SUM(LARGE(E83:N83,{1,2,3,4,5,6,7}))</f>
        <v>54</v>
      </c>
      <c r="E83" s="33">
        <f>IF(ISERROR(VLOOKUP(B83,'Race 1'!$G$3:$I$41,3,FALSE)),0,VLOOKUP(B83,'Race 1'!$G$3:$I$41,3,FALSE))</f>
        <v>0</v>
      </c>
      <c r="F83" s="33">
        <f>IF(ISERROR(VLOOKUP(B83,'Race 2'!$G$3:$I$60,3,FALSE)),0,VLOOKUP(B83,'Race 2'!$G$3:$I$60,3,FALSE))</f>
        <v>0</v>
      </c>
      <c r="G83" s="33">
        <f>IF(ISERROR(VLOOKUP(B83,'Race 3'!$G$3:$I$60,3,FALSE)),0,VLOOKUP(B83,'Race 3'!$G$3:$I$60,3,FALSE))</f>
        <v>0</v>
      </c>
      <c r="H83" s="33">
        <f>IF(ISERROR(VLOOKUP(B83,'Race 4'!$G$3:$I$61,3,FALSE)),0,VLOOKUP(B83,'Race 4'!$G$3:$I$61,3,FALSE))</f>
        <v>0</v>
      </c>
      <c r="I83" s="33">
        <f>IF(ISERROR(VLOOKUP(B83,'Race 5'!$G$3:$I$61,3,FALSE)),0,VLOOKUP(B83,'Race 5'!$G$3:$I$61,3,FALSE))</f>
        <v>0</v>
      </c>
      <c r="J83" s="33">
        <f>IF(ISERROR(VLOOKUP(B83,'Race 6'!$G$3:$I$61,3,FALSE)),0,VLOOKUP(B83,'Race 6'!$G$3:$I$61,3,FALSE))</f>
        <v>0</v>
      </c>
      <c r="K83" s="33">
        <f>IF(ISERROR(VLOOKUP($B83,'Race 7'!$G$3:$I$56,3,FALSE)),0,VLOOKUP($B83,'Race 7'!$G$3:$I$56,3,FALSE))</f>
        <v>0</v>
      </c>
      <c r="L83" s="33">
        <f>IF(ISERROR(VLOOKUP($B83,'Race 8'!$G$3:$I$56,3,FALSE)),0,VLOOKUP($B83,'Race 8'!$G$3:$I$56,3,FALSE))</f>
        <v>0</v>
      </c>
      <c r="M83" s="33">
        <f>IF(ISERROR(VLOOKUP($B83,'Race 9'!$G$3:$I$61,3,FALSE)),0,VLOOKUP($B83,'Race 9'!$G$3:$I$61,3,FALSE))</f>
        <v>54</v>
      </c>
      <c r="N83" s="33">
        <f>IF(ISERROR(VLOOKUP($B83,'Race 10'!$G$3:$I$41,3,FALSE)),0,VLOOKUP($B83,'Race 10'!$G$3:$I$41,3,FALSE))</f>
        <v>0</v>
      </c>
      <c r="O83" s="140"/>
      <c r="P83" s="1">
        <v>6</v>
      </c>
      <c r="Q83" s="32"/>
    </row>
    <row r="84" spans="1:17" ht="12">
      <c r="A84" s="127">
        <v>1</v>
      </c>
      <c r="B84" s="44" t="s">
        <v>42</v>
      </c>
      <c r="C84" s="35">
        <f t="shared" si="2"/>
        <v>10</v>
      </c>
      <c r="D84" s="35">
        <f>SUM(LARGE(E84:N84,{1,2,3,4,5,6,7}))</f>
        <v>440</v>
      </c>
      <c r="E84" s="36">
        <f>IF(ISERROR(VLOOKUP(B84,'Race 1'!$G$3:$I$41,3,FALSE)),0,VLOOKUP(B84,'Race 1'!$G$3:$I$41,3,FALSE))</f>
        <v>65</v>
      </c>
      <c r="F84" s="36">
        <f>IF(ISERROR(VLOOKUP(B84,'Race 2'!$G$3:$I$60,3,FALSE)),0,VLOOKUP(B84,'Race 2'!$G$3:$I$60,3,FALSE))</f>
        <v>53</v>
      </c>
      <c r="G84" s="36">
        <f>IF(ISERROR(VLOOKUP(B84,'Race 3'!$G$3:$I$60,3,FALSE)),0,VLOOKUP(B84,'Race 3'!$G$3:$I$60,3,FALSE))</f>
        <v>62</v>
      </c>
      <c r="H84" s="36">
        <f>IF(ISERROR(VLOOKUP(B84,'Race 4'!$G$3:$I$61,3,FALSE)),0,VLOOKUP(B84,'Race 4'!$G$3:$I$61,3,FALSE))</f>
        <v>59</v>
      </c>
      <c r="I84" s="35">
        <f>IF(ISERROR(VLOOKUP(B84,'Race 5'!$G$3:$I$61,3,FALSE)),0,VLOOKUP(B84,'Race 5'!$G$3:$I$61,3,FALSE))</f>
        <v>59</v>
      </c>
      <c r="J84" s="35">
        <f>IF(ISERROR(VLOOKUP(B84,'Race 6'!$G$3:$I$61,3,FALSE)),0,VLOOKUP(B84,'Race 6'!$G$3:$I$61,3,FALSE))</f>
        <v>56</v>
      </c>
      <c r="K84" s="35">
        <f>IF(ISERROR(VLOOKUP($B84,'Race 7'!$G$3:$I$56,3,FALSE)),0,VLOOKUP($B84,'Race 7'!$G$3:$I$56,3,FALSE))</f>
        <v>62</v>
      </c>
      <c r="L84" s="35">
        <f>IF(ISERROR(VLOOKUP($B84,'Race 8'!$G$3:$I$56,3,FALSE)),0,VLOOKUP($B84,'Race 8'!$G$3:$I$56,3,FALSE))</f>
        <v>66</v>
      </c>
      <c r="M84" s="35">
        <f>IF(ISERROR(VLOOKUP($B84,'Race 9'!$G$3:$I$61,3,FALSE)),0,VLOOKUP($B84,'Race 9'!$G$3:$I$61,3,FALSE))</f>
        <v>57</v>
      </c>
      <c r="N84" s="35">
        <f>IF(ISERROR(VLOOKUP($B84,'Race 10'!$G$3:$I$41,3,FALSE)),0,VLOOKUP($B84,'Race 10'!$G$3:$I$41,3,FALSE))</f>
        <v>67</v>
      </c>
      <c r="O84" s="134">
        <v>7</v>
      </c>
      <c r="P84" s="1">
        <v>7</v>
      </c>
      <c r="Q84" s="32"/>
    </row>
    <row r="85" spans="1:17" ht="12">
      <c r="A85" s="128">
        <v>2</v>
      </c>
      <c r="B85" s="46" t="s">
        <v>90</v>
      </c>
      <c r="C85" s="8">
        <f t="shared" si="2"/>
        <v>8</v>
      </c>
      <c r="D85" s="8">
        <f>SUM(LARGE(E85:N85,{1,2,3,4,5,6,7}))</f>
        <v>415</v>
      </c>
      <c r="E85" s="9">
        <f>IF(ISERROR(VLOOKUP(B85,'Race 1'!$G$3:$I$41,3,FALSE)),0,VLOOKUP(B85,'Race 1'!$G$3:$I$41,3,FALSE))</f>
        <v>66</v>
      </c>
      <c r="F85" s="9">
        <f>IF(ISERROR(VLOOKUP(B85,'Race 2'!$G$3:$I$60,3,FALSE)),0,VLOOKUP(B85,'Race 2'!$G$3:$I$60,3,FALSE))</f>
        <v>51</v>
      </c>
      <c r="G85" s="9">
        <f>IF(ISERROR(VLOOKUP(B85,'Race 3'!$G$3:$I$60,3,FALSE)),0,VLOOKUP(B85,'Race 3'!$G$3:$I$60,3,FALSE))</f>
        <v>61</v>
      </c>
      <c r="H85" s="9">
        <f>IF(ISERROR(VLOOKUP(B85,'Race 4'!$G$3:$I$61,3,FALSE)),0,VLOOKUP(B85,'Race 4'!$G$3:$I$61,3,FALSE))</f>
        <v>58</v>
      </c>
      <c r="I85" s="8">
        <f>IF(ISERROR(VLOOKUP(B85,'Race 5'!$G$3:$I$61,3,FALSE)),0,VLOOKUP(B85,'Race 5'!$G$3:$I$61,3,FALSE))</f>
        <v>58</v>
      </c>
      <c r="J85" s="8">
        <f>IF(ISERROR(VLOOKUP(B85,'Race 6'!$G$3:$I$61,3,FALSE)),0,VLOOKUP(B85,'Race 6'!$G$3:$I$61,3,FALSE))</f>
        <v>55</v>
      </c>
      <c r="K85" s="8">
        <f>IF(ISERROR(VLOOKUP($B85,'Race 7'!$G$3:$I$56,3,FALSE)),0,VLOOKUP($B85,'Race 7'!$G$3:$I$56,3,FALSE))</f>
        <v>0</v>
      </c>
      <c r="L85" s="8">
        <f>IF(ISERROR(VLOOKUP($B85,'Race 8'!$G$3:$I$56,3,FALSE)),0,VLOOKUP($B85,'Race 8'!$G$3:$I$56,3,FALSE))</f>
        <v>0</v>
      </c>
      <c r="M85" s="8">
        <f>IF(ISERROR(VLOOKUP($B85,'Race 9'!$G$3:$I$61,3,FALSE)),0,VLOOKUP($B85,'Race 9'!$G$3:$I$61,3,FALSE))</f>
        <v>52</v>
      </c>
      <c r="N85" s="8">
        <f>IF(ISERROR(VLOOKUP($B85,'Race 10'!$G$3:$I$41,3,FALSE)),0,VLOOKUP($B85,'Race 10'!$G$3:$I$41,3,FALSE))</f>
        <v>65</v>
      </c>
      <c r="O85" s="135"/>
      <c r="P85" s="1">
        <v>7</v>
      </c>
      <c r="Q85" s="32"/>
    </row>
    <row r="86" spans="1:17" ht="12">
      <c r="A86" s="129">
        <v>3</v>
      </c>
      <c r="B86" s="121" t="s">
        <v>43</v>
      </c>
      <c r="C86" s="120">
        <f t="shared" si="2"/>
        <v>8</v>
      </c>
      <c r="D86" s="120">
        <f>SUM(LARGE(E86:N86,{1,2,3,4,5,6,7}))</f>
        <v>401</v>
      </c>
      <c r="E86" s="122">
        <f>IF(ISERROR(VLOOKUP(B86,'Race 1'!$G$3:$I$41,3,FALSE)),0,VLOOKUP(B86,'Race 1'!$G$3:$I$41,3,FALSE))</f>
        <v>63</v>
      </c>
      <c r="F86" s="122">
        <f>IF(ISERROR(VLOOKUP(B86,'Race 2'!$G$3:$I$60,3,FALSE)),0,VLOOKUP(B86,'Race 2'!$G$3:$I$60,3,FALSE))</f>
        <v>48</v>
      </c>
      <c r="G86" s="122">
        <f>IF(ISERROR(VLOOKUP(B86,'Race 3'!$G$3:$I$60,3,FALSE)),0,VLOOKUP(B86,'Race 3'!$G$3:$I$60,3,FALSE))</f>
        <v>58</v>
      </c>
      <c r="H86" s="122">
        <f>IF(ISERROR(VLOOKUP(B86,'Race 4'!$G$3:$I$61,3,FALSE)),0,VLOOKUP(B86,'Race 4'!$G$3:$I$61,3,FALSE))</f>
        <v>0</v>
      </c>
      <c r="I86" s="120">
        <f>IF(ISERROR(VLOOKUP(B86,'Race 5'!$G$3:$I$61,3,FALSE)),0,VLOOKUP(B86,'Race 5'!$G$3:$I$61,3,FALSE))</f>
        <v>56</v>
      </c>
      <c r="J86" s="120">
        <f>IF(ISERROR(VLOOKUP(B86,'Race 6'!$G$3:$I$61,3,FALSE)),0,VLOOKUP(B86,'Race 6'!$G$3:$I$61,3,FALSE))</f>
        <v>52</v>
      </c>
      <c r="K86" s="120">
        <f>IF(ISERROR(VLOOKUP($B86,'Race 7'!$G$3:$I$56,3,FALSE)),0,VLOOKUP($B86,'Race 7'!$G$3:$I$56,3,FALSE))</f>
        <v>57</v>
      </c>
      <c r="L86" s="120">
        <f>IF(ISERROR(VLOOKUP($B86,'Race 8'!$G$3:$I$56,3,FALSE)),0,VLOOKUP($B86,'Race 8'!$G$3:$I$56,3,FALSE))</f>
        <v>64</v>
      </c>
      <c r="M86" s="120">
        <f>IF(ISERROR(VLOOKUP($B86,'Race 9'!$G$3:$I$61,3,FALSE)),0,VLOOKUP($B86,'Race 9'!$G$3:$I$61,3,FALSE))</f>
        <v>51</v>
      </c>
      <c r="N86" s="120">
        <f>IF(ISERROR(VLOOKUP($B86,'Race 10'!$G$3:$I$41,3,FALSE)),0,VLOOKUP($B86,'Race 10'!$G$3:$I$41,3,FALSE))</f>
        <v>0</v>
      </c>
      <c r="O86" s="135"/>
      <c r="P86" s="1">
        <v>7</v>
      </c>
      <c r="Q86" s="32"/>
    </row>
    <row r="87" spans="1:17" ht="12">
      <c r="A87" s="8">
        <v>4</v>
      </c>
      <c r="B87" s="41" t="s">
        <v>124</v>
      </c>
      <c r="C87" s="8">
        <f t="shared" si="2"/>
        <v>8</v>
      </c>
      <c r="D87" s="8">
        <f>SUM(LARGE(E87:N87,{1,2,3,4,5,6,7}))</f>
        <v>395</v>
      </c>
      <c r="E87" s="9">
        <f>IF(ISERROR(VLOOKUP(B87,'Race 1'!$G$3:$I$41,3,FALSE)),0,VLOOKUP(B87,'Race 1'!$G$3:$I$41,3,FALSE))</f>
        <v>0</v>
      </c>
      <c r="F87" s="9">
        <f>IF(ISERROR(VLOOKUP(B87,'Race 2'!$G$3:$I$60,3,FALSE)),0,VLOOKUP(B87,'Race 2'!$G$3:$I$60,3,FALSE))</f>
        <v>47</v>
      </c>
      <c r="G87" s="9">
        <f>IF(ISERROR(VLOOKUP(B87,'Race 3'!$G$3:$I$60,3,FALSE)),0,VLOOKUP(B87,'Race 3'!$G$3:$I$60,3,FALSE))</f>
        <v>55</v>
      </c>
      <c r="H87" s="9">
        <f>IF(ISERROR(VLOOKUP(B87,'Race 4'!$G$3:$I$61,3,FALSE)),0,VLOOKUP(B87,'Race 4'!$G$3:$I$61,3,FALSE))</f>
        <v>0</v>
      </c>
      <c r="I87" s="8">
        <f>IF(ISERROR(VLOOKUP(B87,'Race 5'!$G$3:$I$61,3,FALSE)),0,VLOOKUP(B87,'Race 5'!$G$3:$I$61,3,FALSE))</f>
        <v>55</v>
      </c>
      <c r="J87" s="8">
        <f>IF(ISERROR(VLOOKUP(B87,'Race 6'!$G$3:$I$61,3,FALSE)),0,VLOOKUP(B87,'Race 6'!$G$3:$I$61,3,FALSE))</f>
        <v>53</v>
      </c>
      <c r="K87" s="8">
        <f>IF(ISERROR(VLOOKUP($B87,'Race 7'!$G$3:$I$56,3,FALSE)),0,VLOOKUP($B87,'Race 7'!$G$3:$I$56,3,FALSE))</f>
        <v>56</v>
      </c>
      <c r="L87" s="8">
        <f>IF(ISERROR(VLOOKUP($B87,'Race 8'!$G$3:$I$56,3,FALSE)),0,VLOOKUP($B87,'Race 8'!$G$3:$I$56,3,FALSE))</f>
        <v>63</v>
      </c>
      <c r="M87" s="8">
        <f>IF(ISERROR(VLOOKUP($B87,'Race 9'!$G$3:$I$61,3,FALSE)),0,VLOOKUP($B87,'Race 9'!$G$3:$I$61,3,FALSE))</f>
        <v>49</v>
      </c>
      <c r="N87" s="8">
        <f>IF(ISERROR(VLOOKUP($B87,'Race 10'!$G$3:$I$41,3,FALSE)),0,VLOOKUP($B87,'Race 10'!$G$3:$I$41,3,FALSE))</f>
        <v>64</v>
      </c>
      <c r="O87" s="135"/>
      <c r="P87" s="1">
        <v>7</v>
      </c>
      <c r="Q87" s="32"/>
    </row>
    <row r="88" spans="1:16" ht="12">
      <c r="A88" s="8">
        <v>5</v>
      </c>
      <c r="B88" s="41" t="s">
        <v>122</v>
      </c>
      <c r="C88" s="8">
        <f t="shared" si="2"/>
        <v>6</v>
      </c>
      <c r="D88" s="8">
        <f>SUM(LARGE(E88:N88,{1,2,3,4,5,6,7}))</f>
        <v>357</v>
      </c>
      <c r="E88" s="9">
        <f>IF(ISERROR(VLOOKUP(B88,'Race 1'!$G$3:$I$41,3,FALSE)),0,VLOOKUP(B88,'Race 1'!$G$3:$I$41,3,FALSE))</f>
        <v>0</v>
      </c>
      <c r="F88" s="9">
        <f>IF(ISERROR(VLOOKUP(B88,'Race 2'!$G$3:$I$60,3,FALSE)),0,VLOOKUP(B88,'Race 2'!$G$3:$I$60,3,FALSE))</f>
        <v>50</v>
      </c>
      <c r="G88" s="9">
        <f>IF(ISERROR(VLOOKUP(B88,'Race 3'!$G$3:$I$60,3,FALSE)),0,VLOOKUP(B88,'Race 3'!$G$3:$I$60,3,FALSE))</f>
        <v>60</v>
      </c>
      <c r="H88" s="9">
        <f>IF(ISERROR(VLOOKUP(B88,'Race 4'!$G$3:$I$61,3,FALSE)),0,VLOOKUP(B88,'Race 4'!$G$3:$I$61,3,FALSE))</f>
        <v>60</v>
      </c>
      <c r="I88" s="8">
        <f>IF(ISERROR(VLOOKUP(B88,'Race 5'!$G$3:$I$61,3,FALSE)),0,VLOOKUP(B88,'Race 5'!$G$3:$I$61,3,FALSE))</f>
        <v>61</v>
      </c>
      <c r="J88" s="8">
        <f>IF(ISERROR(VLOOKUP(B88,'Race 6'!$G$3:$I$61,3,FALSE)),0,VLOOKUP(B88,'Race 6'!$G$3:$I$61,3,FALSE))</f>
        <v>57</v>
      </c>
      <c r="K88" s="8">
        <f>IF(ISERROR(VLOOKUP($B88,'Race 7'!$G$3:$I$56,3,FALSE)),0,VLOOKUP($B88,'Race 7'!$G$3:$I$56,3,FALSE))</f>
        <v>0</v>
      </c>
      <c r="L88" s="8">
        <f>IF(ISERROR(VLOOKUP($B88,'Race 8'!$G$3:$I$56,3,FALSE)),0,VLOOKUP($B88,'Race 8'!$G$3:$I$56,3,FALSE))</f>
        <v>0</v>
      </c>
      <c r="M88" s="8">
        <f>IF(ISERROR(VLOOKUP($B88,'Race 9'!$G$3:$I$61,3,FALSE)),0,VLOOKUP($B88,'Race 9'!$G$3:$I$61,3,FALSE))</f>
        <v>0</v>
      </c>
      <c r="N88" s="8">
        <f>IF(ISERROR(VLOOKUP($B88,'Race 10'!$G$3:$I$41,3,FALSE)),0,VLOOKUP($B88,'Race 10'!$G$3:$I$41,3,FALSE))</f>
        <v>69</v>
      </c>
      <c r="O88" s="136"/>
      <c r="P88" s="1">
        <v>7</v>
      </c>
    </row>
    <row r="89" spans="1:16" ht="12">
      <c r="A89" s="8">
        <v>6</v>
      </c>
      <c r="B89" s="41" t="s">
        <v>140</v>
      </c>
      <c r="C89" s="8">
        <f t="shared" si="2"/>
        <v>6</v>
      </c>
      <c r="D89" s="8">
        <f>SUM(LARGE(E89:N89,{1,2,3,4,5,6,7}))</f>
        <v>324</v>
      </c>
      <c r="E89" s="9">
        <f>IF(ISERROR(VLOOKUP(B89,'Race 1'!$G$3:$I$41,3,FALSE)),0,VLOOKUP(B89,'Race 1'!$G$3:$I$41,3,FALSE))</f>
        <v>0</v>
      </c>
      <c r="F89" s="9">
        <f>IF(ISERROR(VLOOKUP(B89,'Race 2'!$G$3:$I$60,3,FALSE)),0,VLOOKUP(B89,'Race 2'!$G$3:$I$60,3,FALSE))</f>
        <v>0</v>
      </c>
      <c r="G89" s="9">
        <f>IF(ISERROR(VLOOKUP(B89,'Race 3'!$G$3:$I$60,3,FALSE)),0,VLOOKUP(B89,'Race 3'!$G$3:$I$60,3,FALSE))</f>
        <v>54</v>
      </c>
      <c r="H89" s="9">
        <f>IF(ISERROR(VLOOKUP(B89,'Race 4'!$G$3:$I$61,3,FALSE)),0,VLOOKUP(B89,'Race 4'!$G$3:$I$61,3,FALSE))</f>
        <v>0</v>
      </c>
      <c r="I89" s="8">
        <f>IF(ISERROR(VLOOKUP(B89,'Race 5'!$G$3:$I$61,3,FALSE)),0,VLOOKUP(B89,'Race 5'!$G$3:$I$61,3,FALSE))</f>
        <v>54</v>
      </c>
      <c r="J89" s="8">
        <f>IF(ISERROR(VLOOKUP(B89,'Race 6'!$G$3:$I$61,3,FALSE)),0,VLOOKUP(B89,'Race 6'!$G$3:$I$61,3,FALSE))</f>
        <v>49</v>
      </c>
      <c r="K89" s="8">
        <f>IF(ISERROR(VLOOKUP($B89,'Race 7'!$G$3:$I$56,3,FALSE)),0,VLOOKUP($B89,'Race 7'!$G$3:$I$56,3,FALSE))</f>
        <v>0</v>
      </c>
      <c r="L89" s="8">
        <f>IF(ISERROR(VLOOKUP($B89,'Race 8'!$G$3:$I$56,3,FALSE)),0,VLOOKUP($B89,'Race 8'!$G$3:$I$56,3,FALSE))</f>
        <v>59</v>
      </c>
      <c r="M89" s="8">
        <f>IF(ISERROR(VLOOKUP($B89,'Race 9'!$G$3:$I$61,3,FALSE)),0,VLOOKUP($B89,'Race 9'!$G$3:$I$61,3,FALSE))</f>
        <v>46</v>
      </c>
      <c r="N89" s="8">
        <f>IF(ISERROR(VLOOKUP($B89,'Race 10'!$G$3:$I$41,3,FALSE)),0,VLOOKUP($B89,'Race 10'!$G$3:$I$41,3,FALSE))</f>
        <v>62</v>
      </c>
      <c r="O89" s="136"/>
      <c r="P89" s="1">
        <v>7</v>
      </c>
    </row>
    <row r="90" spans="1:16" ht="12">
      <c r="A90" s="8">
        <v>7</v>
      </c>
      <c r="B90" s="41" t="s">
        <v>123</v>
      </c>
      <c r="C90" s="8">
        <f t="shared" si="2"/>
        <v>3</v>
      </c>
      <c r="D90" s="8">
        <f>SUM(LARGE(E90:N90,{1,2,3,4,5,6,7}))</f>
        <v>181</v>
      </c>
      <c r="E90" s="9">
        <f>IF(ISERROR(VLOOKUP(B90,'Race 1'!$G$3:$I$41,3,FALSE)),0,VLOOKUP(B90,'Race 1'!$G$3:$I$41,3,FALSE))</f>
        <v>0</v>
      </c>
      <c r="F90" s="9">
        <f>IF(ISERROR(VLOOKUP(B90,'Race 2'!$G$3:$I$60,3,FALSE)),0,VLOOKUP(B90,'Race 2'!$G$3:$I$60,3,FALSE))</f>
        <v>49</v>
      </c>
      <c r="G90" s="9">
        <f>IF(ISERROR(VLOOKUP(B90,'Race 3'!$G$3:$I$60,3,FALSE)),0,VLOOKUP(B90,'Race 3'!$G$3:$I$60,3,FALSE))</f>
        <v>0</v>
      </c>
      <c r="H90" s="9">
        <f>IF(ISERROR(VLOOKUP(B90,'Race 4'!$G$3:$I$61,3,FALSE)),0,VLOOKUP(B90,'Race 4'!$G$3:$I$61,3,FALSE))</f>
        <v>0</v>
      </c>
      <c r="I90" s="8">
        <f>IF(ISERROR(VLOOKUP(B90,'Race 5'!$G$3:$I$61,3,FALSE)),0,VLOOKUP(B90,'Race 5'!$G$3:$I$61,3,FALSE))</f>
        <v>0</v>
      </c>
      <c r="J90" s="8">
        <f>IF(ISERROR(VLOOKUP(B90,'Race 6'!$G$3:$I$61,3,FALSE)),0,VLOOKUP(B90,'Race 6'!$G$3:$I$61,3,FALSE))</f>
        <v>0</v>
      </c>
      <c r="K90" s="8">
        <f>IF(ISERROR(VLOOKUP($B90,'Race 7'!$G$3:$I$56,3,FALSE)),0,VLOOKUP($B90,'Race 7'!$G$3:$I$56,3,FALSE))</f>
        <v>63</v>
      </c>
      <c r="L90" s="8">
        <f>IF(ISERROR(VLOOKUP($B90,'Race 8'!$G$3:$I$56,3,FALSE)),0,VLOOKUP($B90,'Race 8'!$G$3:$I$56,3,FALSE))</f>
        <v>69</v>
      </c>
      <c r="M90" s="8">
        <f>IF(ISERROR(VLOOKUP($B90,'Race 9'!$G$3:$I$61,3,FALSE)),0,VLOOKUP($B90,'Race 9'!$G$3:$I$61,3,FALSE))</f>
        <v>0</v>
      </c>
      <c r="N90" s="8">
        <f>IF(ISERROR(VLOOKUP($B90,'Race 10'!$G$3:$I$41,3,FALSE)),0,VLOOKUP($B90,'Race 10'!$G$3:$I$41,3,FALSE))</f>
        <v>0</v>
      </c>
      <c r="O90" s="136"/>
      <c r="P90" s="1">
        <v>7</v>
      </c>
    </row>
    <row r="91" spans="1:16" ht="12">
      <c r="A91" s="8">
        <v>8</v>
      </c>
      <c r="B91" s="41" t="s">
        <v>138</v>
      </c>
      <c r="C91" s="8">
        <f t="shared" si="2"/>
        <v>3</v>
      </c>
      <c r="D91" s="8">
        <f>SUM(LARGE(E91:N91,{1,2,3,4,5,6,7}))</f>
        <v>154</v>
      </c>
      <c r="E91" s="9">
        <f>IF(ISERROR(VLOOKUP(B91,'Race 1'!$G$3:$I$41,3,FALSE)),0,VLOOKUP(B91,'Race 1'!$G$3:$I$41,3,FALSE))</f>
        <v>0</v>
      </c>
      <c r="F91" s="9">
        <f>IF(ISERROR(VLOOKUP(B91,'Race 2'!$G$3:$I$60,3,FALSE)),0,VLOOKUP(B91,'Race 2'!$G$3:$I$60,3,FALSE))</f>
        <v>0</v>
      </c>
      <c r="G91" s="9">
        <f>IF(ISERROR(VLOOKUP(B91,'Race 3'!$G$3:$I$60,3,FALSE)),0,VLOOKUP(B91,'Race 3'!$G$3:$I$60,3,FALSE))</f>
        <v>57</v>
      </c>
      <c r="H91" s="9">
        <f>IF(ISERROR(VLOOKUP(B91,'Race 4'!$G$3:$I$61,3,FALSE)),0,VLOOKUP(B91,'Race 4'!$G$3:$I$61,3,FALSE))</f>
        <v>0</v>
      </c>
      <c r="I91" s="8">
        <f>IF(ISERROR(VLOOKUP(B91,'Race 5'!$G$3:$I$61,3,FALSE)),0,VLOOKUP(B91,'Race 5'!$G$3:$I$61,3,FALSE))</f>
        <v>0</v>
      </c>
      <c r="J91" s="8">
        <f>IF(ISERROR(VLOOKUP(B91,'Race 6'!$G$3:$I$61,3,FALSE)),0,VLOOKUP(B91,'Race 6'!$G$3:$I$61,3,FALSE))</f>
        <v>50</v>
      </c>
      <c r="K91" s="8">
        <f>IF(ISERROR(VLOOKUP($B91,'Race 7'!$G$3:$I$56,3,FALSE)),0,VLOOKUP($B91,'Race 7'!$G$3:$I$56,3,FALSE))</f>
        <v>0</v>
      </c>
      <c r="L91" s="8">
        <f>IF(ISERROR(VLOOKUP($B91,'Race 8'!$G$3:$I$56,3,FALSE)),0,VLOOKUP($B91,'Race 8'!$G$3:$I$56,3,FALSE))</f>
        <v>0</v>
      </c>
      <c r="M91" s="8">
        <f>IF(ISERROR(VLOOKUP($B91,'Race 9'!$G$3:$I$61,3,FALSE)),0,VLOOKUP($B91,'Race 9'!$G$3:$I$61,3,FALSE))</f>
        <v>47</v>
      </c>
      <c r="N91" s="8">
        <f>IF(ISERROR(VLOOKUP($B91,'Race 10'!$G$3:$I$41,3,FALSE)),0,VLOOKUP($B91,'Race 10'!$G$3:$I$41,3,FALSE))</f>
        <v>0</v>
      </c>
      <c r="O91" s="136"/>
      <c r="P91" s="1">
        <v>7</v>
      </c>
    </row>
    <row r="92" spans="1:16" ht="12">
      <c r="A92" s="8">
        <v>9</v>
      </c>
      <c r="B92" s="46" t="s">
        <v>41</v>
      </c>
      <c r="C92" s="8">
        <f t="shared" si="2"/>
        <v>2</v>
      </c>
      <c r="D92" s="8">
        <f>SUM(LARGE(E92:N92,{1,2,3,4,5,6,7}))</f>
        <v>123</v>
      </c>
      <c r="E92" s="9">
        <f>IF(ISERROR(VLOOKUP(B92,'Race 1'!$G$3:$I$41,3,FALSE)),0,VLOOKUP(B92,'Race 1'!$G$3:$I$41,3,FALSE))</f>
        <v>64</v>
      </c>
      <c r="F92" s="9">
        <f>IF(ISERROR(VLOOKUP(B92,'Race 2'!$G$3:$I$60,3,FALSE)),0,VLOOKUP(B92,'Race 2'!$G$3:$I$60,3,FALSE))</f>
        <v>0</v>
      </c>
      <c r="G92" s="9">
        <f>IF(ISERROR(VLOOKUP(B92,'Race 3'!$G$3:$I$60,3,FALSE)),0,VLOOKUP(B92,'Race 3'!$G$3:$I$60,3,FALSE))</f>
        <v>59</v>
      </c>
      <c r="H92" s="9">
        <f>IF(ISERROR(VLOOKUP(B92,'Race 4'!$G$3:$I$61,3,FALSE)),0,VLOOKUP(B92,'Race 4'!$G$3:$I$61,3,FALSE))</f>
        <v>0</v>
      </c>
      <c r="I92" s="8">
        <f>IF(ISERROR(VLOOKUP(B92,'Race 5'!$G$3:$I$61,3,FALSE)),0,VLOOKUP(B92,'Race 5'!$G$3:$I$61,3,FALSE))</f>
        <v>0</v>
      </c>
      <c r="J92" s="8">
        <f>IF(ISERROR(VLOOKUP(B92,'Race 6'!$G$3:$I$61,3,FALSE)),0,VLOOKUP(B92,'Race 6'!$G$3:$I$61,3,FALSE))</f>
        <v>0</v>
      </c>
      <c r="K92" s="8">
        <f>IF(ISERROR(VLOOKUP($B92,'Race 7'!$G$3:$I$56,3,FALSE)),0,VLOOKUP($B92,'Race 7'!$G$3:$I$56,3,FALSE))</f>
        <v>0</v>
      </c>
      <c r="L92" s="8">
        <f>IF(ISERROR(VLOOKUP($B92,'Race 8'!$G$3:$I$56,3,FALSE)),0,VLOOKUP($B92,'Race 8'!$G$3:$I$56,3,FALSE))</f>
        <v>0</v>
      </c>
      <c r="M92" s="8">
        <f>IF(ISERROR(VLOOKUP($B92,'Race 9'!$G$3:$I$61,3,FALSE)),0,VLOOKUP($B92,'Race 9'!$G$3:$I$61,3,FALSE))</f>
        <v>0</v>
      </c>
      <c r="N92" s="8">
        <f>IF(ISERROR(VLOOKUP($B92,'Race 10'!$G$3:$I$41,3,FALSE)),0,VLOOKUP($B92,'Race 10'!$G$3:$I$41,3,FALSE))</f>
        <v>0</v>
      </c>
      <c r="O92" s="136"/>
      <c r="P92" s="1">
        <v>7</v>
      </c>
    </row>
    <row r="93" spans="1:16" ht="12">
      <c r="A93" s="33">
        <v>10</v>
      </c>
      <c r="B93" s="53" t="s">
        <v>239</v>
      </c>
      <c r="C93" s="33">
        <f t="shared" si="2"/>
        <v>2</v>
      </c>
      <c r="D93" s="33">
        <f>SUM(LARGE(E93:N93,{1,2,3,4,5,6,7}))</f>
        <v>110</v>
      </c>
      <c r="E93" s="34">
        <f>IF(ISERROR(VLOOKUP(B93,'Race 1'!$G$3:$I$41,3,FALSE)),0,VLOOKUP(B93,'Race 1'!$G$3:$I$41,3,FALSE))</f>
        <v>0</v>
      </c>
      <c r="F93" s="34">
        <f>IF(ISERROR(VLOOKUP(B93,'Race 2'!$G$3:$I$60,3,FALSE)),0,VLOOKUP(B93,'Race 2'!$G$3:$I$60,3,FALSE))</f>
        <v>0</v>
      </c>
      <c r="G93" s="34">
        <f>IF(ISERROR(VLOOKUP(B93,'Race 3'!$G$3:$I$60,3,FALSE)),0,VLOOKUP(B93,'Race 3'!$G$3:$I$60,3,FALSE))</f>
        <v>0</v>
      </c>
      <c r="H93" s="34">
        <f>IF(ISERROR(VLOOKUP(B93,'Race 4'!$G$3:$I$61,3,FALSE)),0,VLOOKUP(B93,'Race 4'!$G$3:$I$61,3,FALSE))</f>
        <v>0</v>
      </c>
      <c r="I93" s="33">
        <f>IF(ISERROR(VLOOKUP(B93,'Race 5'!$G$3:$I$61,3,FALSE)),0,VLOOKUP(B93,'Race 5'!$G$3:$I$61,3,FALSE))</f>
        <v>0</v>
      </c>
      <c r="J93" s="33">
        <f>IF(ISERROR(VLOOKUP(B93,'Race 6'!$G$3:$I$61,3,FALSE)),0,VLOOKUP(B93,'Race 6'!$G$3:$I$61,3,FALSE))</f>
        <v>0</v>
      </c>
      <c r="K93" s="33">
        <f>IF(ISERROR(VLOOKUP($B93,'Race 7'!$G$3:$I$56,3,FALSE)),0,VLOOKUP($B93,'Race 7'!$G$3:$I$56,3,FALSE))</f>
        <v>0</v>
      </c>
      <c r="L93" s="33">
        <f>IF(ISERROR(VLOOKUP($B93,'Race 8'!$G$3:$I$56,3,FALSE)),0,VLOOKUP($B93,'Race 8'!$G$3:$I$56,3,FALSE))</f>
        <v>62</v>
      </c>
      <c r="M93" s="33">
        <f>IF(ISERROR(VLOOKUP($B93,'Race 9'!$G$3:$I$61,3,FALSE)),0,VLOOKUP($B93,'Race 9'!$G$3:$I$61,3,FALSE))</f>
        <v>48</v>
      </c>
      <c r="N93" s="33">
        <f>IF(ISERROR(VLOOKUP($B93,'Race 10'!$G$3:$I$41,3,FALSE)),0,VLOOKUP($B93,'Race 10'!$G$3:$I$41,3,FALSE))</f>
        <v>0</v>
      </c>
      <c r="O93" s="137"/>
      <c r="P93" s="1">
        <v>7</v>
      </c>
    </row>
    <row r="94" spans="1:15" ht="12">
      <c r="A94" s="11"/>
      <c r="B94" s="38"/>
      <c r="C94" s="11"/>
      <c r="D94" s="11"/>
      <c r="E94" s="43"/>
      <c r="F94" s="43"/>
      <c r="G94" s="43"/>
      <c r="H94" s="43"/>
      <c r="I94" s="11"/>
      <c r="J94" s="11"/>
      <c r="K94" s="11"/>
      <c r="L94" s="11"/>
      <c r="M94" s="11"/>
      <c r="N94" s="11"/>
      <c r="O94" s="3"/>
    </row>
    <row r="95" spans="1:15" ht="12">
      <c r="A95" s="11"/>
      <c r="B95" s="38" t="s">
        <v>14</v>
      </c>
      <c r="C95" s="11"/>
      <c r="D95" s="11"/>
      <c r="E95" s="11">
        <f>COUNTIF(E3:E93,"&gt;0")</f>
        <v>38</v>
      </c>
      <c r="F95" s="11">
        <f>COUNTIF(F3:F93,"&gt;0")</f>
        <v>54</v>
      </c>
      <c r="G95" s="11">
        <f>COUNTIF(G3:G94,"&gt;0")</f>
        <v>47</v>
      </c>
      <c r="H95" s="11">
        <f>COUNTIF(H3:H94,"&gt;0")</f>
        <v>43</v>
      </c>
      <c r="I95" s="11">
        <f>COUNTIF(I3:I94,"&gt;0")</f>
        <v>47</v>
      </c>
      <c r="J95" s="11">
        <f>COUNTIF(J3:J94,"&gt;0")</f>
        <v>52</v>
      </c>
      <c r="K95" s="11">
        <f>COUNTIF(K3:K93,"&gt;0")</f>
        <v>45</v>
      </c>
      <c r="L95" s="11">
        <f>COUNTIF(L3:L94,"&gt;0")</f>
        <v>42</v>
      </c>
      <c r="M95" s="11">
        <f>COUNTIF(M3:M93,"&gt;0")</f>
        <v>58</v>
      </c>
      <c r="N95" s="11">
        <f>COUNTIF(N3:N93,"&gt;0")</f>
        <v>39</v>
      </c>
      <c r="O95" s="3"/>
    </row>
    <row r="96" spans="1:14" ht="12">
      <c r="A96" s="60"/>
      <c r="B96" s="4" t="s">
        <v>20</v>
      </c>
      <c r="C96" s="60"/>
      <c r="D96" s="4"/>
      <c r="E96" s="60">
        <v>10</v>
      </c>
      <c r="F96" s="60">
        <v>4</v>
      </c>
      <c r="G96" s="60">
        <v>5</v>
      </c>
      <c r="H96" s="60">
        <v>5.7</v>
      </c>
      <c r="I96" s="60">
        <v>4</v>
      </c>
      <c r="J96" s="60">
        <v>5.9</v>
      </c>
      <c r="K96" s="60">
        <v>5</v>
      </c>
      <c r="L96" s="60">
        <v>3</v>
      </c>
      <c r="M96" s="60">
        <v>6</v>
      </c>
      <c r="N96" s="60">
        <v>3.4</v>
      </c>
    </row>
    <row r="97" spans="1:14" ht="12">
      <c r="A97" s="60"/>
      <c r="B97" s="4" t="s">
        <v>46</v>
      </c>
      <c r="C97" s="11"/>
      <c r="D97" s="4"/>
      <c r="E97" s="60">
        <f aca="true" t="shared" si="3" ref="E97:N97">E96*E95</f>
        <v>380</v>
      </c>
      <c r="F97" s="60">
        <f t="shared" si="3"/>
        <v>216</v>
      </c>
      <c r="G97" s="60">
        <f t="shared" si="3"/>
        <v>235</v>
      </c>
      <c r="H97" s="60">
        <f t="shared" si="3"/>
        <v>245.1</v>
      </c>
      <c r="I97" s="60">
        <f t="shared" si="3"/>
        <v>188</v>
      </c>
      <c r="J97" s="60">
        <f t="shared" si="3"/>
        <v>306.8</v>
      </c>
      <c r="K97" s="60">
        <f t="shared" si="3"/>
        <v>225</v>
      </c>
      <c r="L97" s="60">
        <f>L96*L95</f>
        <v>126</v>
      </c>
      <c r="M97" s="60">
        <f>M96*M95</f>
        <v>348</v>
      </c>
      <c r="N97" s="60">
        <f t="shared" si="3"/>
        <v>132.6</v>
      </c>
    </row>
    <row r="98" spans="1:14" ht="12">
      <c r="A98" s="60"/>
      <c r="B98" s="4"/>
      <c r="C98" s="4"/>
      <c r="D98" s="4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1:14" ht="12">
      <c r="A99" s="60"/>
      <c r="B99" s="4"/>
      <c r="C99" s="4"/>
      <c r="D99" s="4"/>
      <c r="E99" s="60"/>
      <c r="F99" s="60"/>
      <c r="G99" s="60"/>
      <c r="H99" s="60"/>
      <c r="I99" s="60"/>
      <c r="J99" s="60"/>
      <c r="K99" s="60"/>
      <c r="L99" s="60"/>
      <c r="M99" s="60"/>
      <c r="N99" s="60"/>
    </row>
    <row r="100" spans="1:14" ht="12">
      <c r="A100" s="60"/>
      <c r="B100" s="4"/>
      <c r="C100" s="4"/>
      <c r="D100" s="4"/>
      <c r="E100" s="60"/>
      <c r="F100" s="60"/>
      <c r="G100" s="60"/>
      <c r="H100" s="60"/>
      <c r="I100" s="60"/>
      <c r="J100" s="60"/>
      <c r="K100" s="60"/>
      <c r="L100" s="60"/>
      <c r="M100" s="60"/>
      <c r="N100" s="60"/>
    </row>
    <row r="101" spans="1:14" ht="12">
      <c r="A101" s="60"/>
      <c r="B101" s="4"/>
      <c r="C101" s="4"/>
      <c r="D101" s="4"/>
      <c r="E101" s="60"/>
      <c r="F101" s="60"/>
      <c r="G101" s="60"/>
      <c r="H101" s="60"/>
      <c r="I101" s="60"/>
      <c r="J101" s="60"/>
      <c r="K101" s="60"/>
      <c r="L101" s="60"/>
      <c r="M101" s="60"/>
      <c r="N101" s="60"/>
    </row>
    <row r="102" spans="1:14" ht="12">
      <c r="A102" s="60"/>
      <c r="B102" s="4"/>
      <c r="C102" s="4"/>
      <c r="D102" s="4"/>
      <c r="E102" s="60"/>
      <c r="F102" s="60"/>
      <c r="G102" s="60"/>
      <c r="H102" s="60"/>
      <c r="I102" s="60"/>
      <c r="J102" s="60"/>
      <c r="K102" s="60"/>
      <c r="L102" s="60"/>
      <c r="M102" s="60"/>
      <c r="N102" s="60"/>
    </row>
    <row r="103" spans="1:14" ht="12">
      <c r="A103" s="60"/>
      <c r="B103" s="4"/>
      <c r="C103" s="4"/>
      <c r="D103" s="4"/>
      <c r="E103" s="60"/>
      <c r="F103" s="60"/>
      <c r="G103" s="60"/>
      <c r="H103" s="60"/>
      <c r="I103" s="60"/>
      <c r="J103" s="60"/>
      <c r="K103" s="60"/>
      <c r="L103" s="60"/>
      <c r="M103" s="60"/>
      <c r="N103" s="60"/>
    </row>
  </sheetData>
  <sheetProtection/>
  <mergeCells count="8">
    <mergeCell ref="O84:O93"/>
    <mergeCell ref="Q1:Q2"/>
    <mergeCell ref="O3:O17"/>
    <mergeCell ref="O30:O43"/>
    <mergeCell ref="O44:O61"/>
    <mergeCell ref="O62:O70"/>
    <mergeCell ref="O71:O83"/>
    <mergeCell ref="O18:O29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56"/>
  <sheetViews>
    <sheetView showGridLines="0" zoomScalePageLayoutView="0" workbookViewId="0" topLeftCell="A1">
      <selection activeCell="A1" sqref="A1:I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5.57421875" style="45" customWidth="1"/>
    <col min="12" max="16384" width="13.57421875" style="1" customWidth="1"/>
  </cols>
  <sheetData>
    <row r="1" spans="1:11" s="6" customFormat="1" ht="18.75" customHeight="1">
      <c r="A1" s="132" t="s">
        <v>125</v>
      </c>
      <c r="B1" s="133"/>
      <c r="C1" s="133"/>
      <c r="D1" s="133"/>
      <c r="E1" s="133"/>
      <c r="F1" s="133"/>
      <c r="G1" s="133"/>
      <c r="H1" s="133"/>
      <c r="I1" s="133"/>
      <c r="J1" s="70">
        <v>4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">
      <c r="A3" s="26">
        <v>1</v>
      </c>
      <c r="B3" s="44" t="s">
        <v>79</v>
      </c>
      <c r="C3" s="54">
        <f aca="true" t="shared" si="0" ref="C3:C34">VLOOKUP($B3,$G$2:$I$56,2,FALSE)</f>
        <v>0.016481481481481482</v>
      </c>
      <c r="D3" s="18">
        <f aca="true" t="shared" si="1" ref="D3:D34">VLOOKUP($B3,$G$2:$I$56,3,FALSE)</f>
        <v>100</v>
      </c>
      <c r="E3" s="25">
        <v>1</v>
      </c>
      <c r="F3" s="16">
        <v>1</v>
      </c>
      <c r="G3" s="44" t="s">
        <v>79</v>
      </c>
      <c r="H3" s="77">
        <v>0.016481481481481482</v>
      </c>
      <c r="I3" s="31">
        <v>100</v>
      </c>
      <c r="J3" s="78">
        <f>H3/J$1</f>
        <v>0.004120370370370371</v>
      </c>
      <c r="K3" s="50" t="s">
        <v>127</v>
      </c>
    </row>
    <row r="4" spans="1:11" ht="12">
      <c r="A4" s="20">
        <v>2</v>
      </c>
      <c r="B4" s="46" t="s">
        <v>80</v>
      </c>
      <c r="C4" s="55">
        <f t="shared" si="0"/>
        <v>0.016944444444444443</v>
      </c>
      <c r="D4" s="15">
        <f t="shared" si="1"/>
        <v>99</v>
      </c>
      <c r="E4" s="21">
        <v>1</v>
      </c>
      <c r="F4" s="17">
        <v>2</v>
      </c>
      <c r="G4" s="46" t="s">
        <v>80</v>
      </c>
      <c r="H4" s="79">
        <v>0.016944444444444443</v>
      </c>
      <c r="I4" s="19">
        <v>99</v>
      </c>
      <c r="J4" s="80">
        <f aca="true" t="shared" si="2" ref="J4:J53">H4/J$1</f>
        <v>0.004236111111111111</v>
      </c>
      <c r="K4" s="50" t="s">
        <v>128</v>
      </c>
    </row>
    <row r="5" spans="1:11" ht="12">
      <c r="A5" s="20">
        <v>3</v>
      </c>
      <c r="B5" s="46" t="s">
        <v>101</v>
      </c>
      <c r="C5" s="55">
        <f t="shared" si="0"/>
        <v>0.01730324074074074</v>
      </c>
      <c r="D5" s="15">
        <f t="shared" si="1"/>
        <v>98</v>
      </c>
      <c r="E5" s="21">
        <v>1</v>
      </c>
      <c r="F5" s="17">
        <v>3</v>
      </c>
      <c r="G5" s="41" t="s">
        <v>101</v>
      </c>
      <c r="H5" s="79">
        <v>0.01730324074074074</v>
      </c>
      <c r="I5" s="19">
        <v>98</v>
      </c>
      <c r="J5" s="80">
        <f t="shared" si="2"/>
        <v>0.004325810185185185</v>
      </c>
      <c r="K5" s="50"/>
    </row>
    <row r="6" spans="1:11" ht="12">
      <c r="A6" s="20">
        <v>4</v>
      </c>
      <c r="B6" s="46" t="s">
        <v>81</v>
      </c>
      <c r="C6" s="55">
        <f t="shared" si="0"/>
        <v>0.017511574074074072</v>
      </c>
      <c r="D6" s="15">
        <f t="shared" si="1"/>
        <v>97</v>
      </c>
      <c r="E6" s="21">
        <v>1</v>
      </c>
      <c r="F6" s="17">
        <v>4</v>
      </c>
      <c r="G6" s="46" t="s">
        <v>81</v>
      </c>
      <c r="H6" s="79">
        <v>0.017511574074074072</v>
      </c>
      <c r="I6" s="19">
        <v>97</v>
      </c>
      <c r="J6" s="80">
        <f t="shared" si="2"/>
        <v>0.004377893518518518</v>
      </c>
      <c r="K6" s="50"/>
    </row>
    <row r="7" spans="1:11" ht="12">
      <c r="A7" s="20">
        <v>5</v>
      </c>
      <c r="B7" s="46" t="s">
        <v>23</v>
      </c>
      <c r="C7" s="55">
        <f t="shared" si="0"/>
        <v>0.017546296296296296</v>
      </c>
      <c r="D7" s="15">
        <f t="shared" si="1"/>
        <v>96</v>
      </c>
      <c r="E7" s="21">
        <v>1</v>
      </c>
      <c r="F7" s="17">
        <v>5</v>
      </c>
      <c r="G7" s="46" t="s">
        <v>23</v>
      </c>
      <c r="H7" s="79">
        <v>0.017546296296296296</v>
      </c>
      <c r="I7" s="19">
        <v>96</v>
      </c>
      <c r="J7" s="80">
        <f t="shared" si="2"/>
        <v>0.004386574074074074</v>
      </c>
      <c r="K7" s="50"/>
    </row>
    <row r="8" spans="1:11" ht="12">
      <c r="A8" s="20">
        <v>6</v>
      </c>
      <c r="B8" s="46" t="s">
        <v>24</v>
      </c>
      <c r="C8" s="55">
        <f t="shared" si="0"/>
        <v>0.018125</v>
      </c>
      <c r="D8" s="15">
        <f t="shared" si="1"/>
        <v>94</v>
      </c>
      <c r="E8" s="21">
        <v>1</v>
      </c>
      <c r="F8" s="17">
        <v>6</v>
      </c>
      <c r="G8" s="46" t="s">
        <v>44</v>
      </c>
      <c r="H8" s="79">
        <v>0.017638888888888888</v>
      </c>
      <c r="I8" s="19">
        <v>95</v>
      </c>
      <c r="J8" s="80">
        <f t="shared" si="2"/>
        <v>0.004409722222222222</v>
      </c>
      <c r="K8" s="50"/>
    </row>
    <row r="9" spans="1:11" ht="12">
      <c r="A9" s="2">
        <v>7</v>
      </c>
      <c r="B9" s="46" t="s">
        <v>25</v>
      </c>
      <c r="C9" s="55">
        <f t="shared" si="0"/>
        <v>0.018449074074074073</v>
      </c>
      <c r="D9" s="17">
        <f t="shared" si="1"/>
        <v>92</v>
      </c>
      <c r="E9" s="21">
        <v>1</v>
      </c>
      <c r="F9" s="17">
        <v>7</v>
      </c>
      <c r="G9" s="46" t="s">
        <v>24</v>
      </c>
      <c r="H9" s="79">
        <v>0.018125</v>
      </c>
      <c r="I9" s="19">
        <v>94</v>
      </c>
      <c r="J9" s="80">
        <f t="shared" si="2"/>
        <v>0.00453125</v>
      </c>
      <c r="K9" s="50"/>
    </row>
    <row r="10" spans="1:11" ht="12">
      <c r="A10" s="17">
        <v>8</v>
      </c>
      <c r="B10" s="46" t="s">
        <v>38</v>
      </c>
      <c r="C10" s="55">
        <f t="shared" si="0"/>
        <v>0.02050925925925926</v>
      </c>
      <c r="D10" s="15">
        <f t="shared" si="1"/>
        <v>82</v>
      </c>
      <c r="E10" s="21">
        <v>1</v>
      </c>
      <c r="F10" s="17">
        <v>8</v>
      </c>
      <c r="G10" s="46" t="s">
        <v>82</v>
      </c>
      <c r="H10" s="79">
        <v>0.018217592592592594</v>
      </c>
      <c r="I10" s="19">
        <v>93</v>
      </c>
      <c r="J10" s="80">
        <f t="shared" si="2"/>
        <v>0.0045543981481481486</v>
      </c>
      <c r="K10" s="50"/>
    </row>
    <row r="11" spans="1:11" ht="12">
      <c r="A11" s="16">
        <v>1</v>
      </c>
      <c r="B11" s="44" t="s">
        <v>44</v>
      </c>
      <c r="C11" s="54">
        <f t="shared" si="0"/>
        <v>0.017638888888888888</v>
      </c>
      <c r="D11" s="16">
        <f t="shared" si="1"/>
        <v>95</v>
      </c>
      <c r="E11" s="25">
        <v>2</v>
      </c>
      <c r="F11" s="17">
        <v>9</v>
      </c>
      <c r="G11" s="46" t="s">
        <v>25</v>
      </c>
      <c r="H11" s="79">
        <v>0.018449074074074073</v>
      </c>
      <c r="I11" s="19">
        <v>92</v>
      </c>
      <c r="J11" s="80">
        <f t="shared" si="2"/>
        <v>0.004612268518518518</v>
      </c>
      <c r="K11" s="50"/>
    </row>
    <row r="12" spans="1:11" ht="12">
      <c r="A12" s="17">
        <v>2</v>
      </c>
      <c r="B12" s="46" t="s">
        <v>82</v>
      </c>
      <c r="C12" s="55">
        <f t="shared" si="0"/>
        <v>0.018217592592592594</v>
      </c>
      <c r="D12" s="17">
        <f t="shared" si="1"/>
        <v>93</v>
      </c>
      <c r="E12" s="21">
        <v>2</v>
      </c>
      <c r="F12" s="17">
        <v>10</v>
      </c>
      <c r="G12" s="41" t="s">
        <v>102</v>
      </c>
      <c r="H12" s="79">
        <v>0.018912037037037036</v>
      </c>
      <c r="I12" s="19">
        <v>91</v>
      </c>
      <c r="J12" s="80">
        <f t="shared" si="2"/>
        <v>0.004728009259259259</v>
      </c>
      <c r="K12" s="50"/>
    </row>
    <row r="13" spans="1:11" ht="12">
      <c r="A13" s="17">
        <v>3</v>
      </c>
      <c r="B13" s="46" t="s">
        <v>102</v>
      </c>
      <c r="C13" s="55">
        <f t="shared" si="0"/>
        <v>0.018912037037037036</v>
      </c>
      <c r="D13" s="17">
        <f t="shared" si="1"/>
        <v>91</v>
      </c>
      <c r="E13" s="21">
        <v>2</v>
      </c>
      <c r="F13" s="17">
        <v>11</v>
      </c>
      <c r="G13" s="46" t="s">
        <v>94</v>
      </c>
      <c r="H13" s="79">
        <v>0.01892361111111111</v>
      </c>
      <c r="I13" s="19">
        <v>90</v>
      </c>
      <c r="J13" s="80">
        <f t="shared" si="2"/>
        <v>0.0047309027777777775</v>
      </c>
      <c r="K13" s="50"/>
    </row>
    <row r="14" spans="1:11" ht="12">
      <c r="A14" s="17">
        <v>4</v>
      </c>
      <c r="B14" s="46" t="s">
        <v>94</v>
      </c>
      <c r="C14" s="55">
        <f t="shared" si="0"/>
        <v>0.01892361111111111</v>
      </c>
      <c r="D14" s="17">
        <f t="shared" si="1"/>
        <v>90</v>
      </c>
      <c r="E14" s="21">
        <v>2</v>
      </c>
      <c r="F14" s="17">
        <v>12</v>
      </c>
      <c r="G14" s="46" t="s">
        <v>93</v>
      </c>
      <c r="H14" s="79">
        <v>0.019328703703703702</v>
      </c>
      <c r="I14" s="19">
        <v>89</v>
      </c>
      <c r="J14" s="80">
        <f t="shared" si="2"/>
        <v>0.0048321759259259255</v>
      </c>
      <c r="K14" s="50"/>
    </row>
    <row r="15" spans="1:11" ht="12">
      <c r="A15" s="17">
        <v>5</v>
      </c>
      <c r="B15" s="46" t="s">
        <v>93</v>
      </c>
      <c r="C15" s="55">
        <f t="shared" si="0"/>
        <v>0.019328703703703702</v>
      </c>
      <c r="D15" s="17">
        <f t="shared" si="1"/>
        <v>89</v>
      </c>
      <c r="E15" s="21">
        <v>2</v>
      </c>
      <c r="F15" s="17">
        <v>13</v>
      </c>
      <c r="G15" s="46" t="s">
        <v>103</v>
      </c>
      <c r="H15" s="79">
        <v>0.019537037037037037</v>
      </c>
      <c r="I15" s="19">
        <v>88</v>
      </c>
      <c r="J15" s="80">
        <f t="shared" si="2"/>
        <v>0.004884259259259259</v>
      </c>
      <c r="K15" s="50"/>
    </row>
    <row r="16" spans="1:11" ht="12">
      <c r="A16" s="17">
        <v>6</v>
      </c>
      <c r="B16" s="46" t="s">
        <v>103</v>
      </c>
      <c r="C16" s="55">
        <f t="shared" si="0"/>
        <v>0.019537037037037037</v>
      </c>
      <c r="D16" s="17">
        <f t="shared" si="1"/>
        <v>88</v>
      </c>
      <c r="E16" s="21">
        <v>2</v>
      </c>
      <c r="F16" s="17">
        <v>14</v>
      </c>
      <c r="G16" s="46" t="s">
        <v>34</v>
      </c>
      <c r="H16" s="79">
        <v>0.019733796296296298</v>
      </c>
      <c r="I16" s="19">
        <v>87</v>
      </c>
      <c r="J16" s="80">
        <f t="shared" si="2"/>
        <v>0.0049334490740740745</v>
      </c>
      <c r="K16" s="50"/>
    </row>
    <row r="17" spans="1:11" ht="12">
      <c r="A17" s="16">
        <v>1</v>
      </c>
      <c r="B17" s="44" t="s">
        <v>34</v>
      </c>
      <c r="C17" s="54">
        <f t="shared" si="0"/>
        <v>0.019733796296296298</v>
      </c>
      <c r="D17" s="16">
        <f t="shared" si="1"/>
        <v>87</v>
      </c>
      <c r="E17" s="25">
        <v>3</v>
      </c>
      <c r="F17" s="17">
        <v>15</v>
      </c>
      <c r="G17" s="46" t="s">
        <v>32</v>
      </c>
      <c r="H17" s="79">
        <v>0.01982638888888889</v>
      </c>
      <c r="I17" s="19">
        <v>86</v>
      </c>
      <c r="J17" s="80">
        <f t="shared" si="2"/>
        <v>0.0049565972222222225</v>
      </c>
      <c r="K17" s="50"/>
    </row>
    <row r="18" spans="1:11" ht="12">
      <c r="A18" s="17">
        <v>2</v>
      </c>
      <c r="B18" s="46" t="s">
        <v>32</v>
      </c>
      <c r="C18" s="55">
        <f t="shared" si="0"/>
        <v>0.01982638888888889</v>
      </c>
      <c r="D18" s="17">
        <f t="shared" si="1"/>
        <v>86</v>
      </c>
      <c r="E18" s="21">
        <v>3</v>
      </c>
      <c r="F18" s="17">
        <v>16</v>
      </c>
      <c r="G18" s="41" t="s">
        <v>104</v>
      </c>
      <c r="H18" s="79">
        <v>0.020277777777777777</v>
      </c>
      <c r="I18" s="19">
        <v>85</v>
      </c>
      <c r="J18" s="80">
        <f t="shared" si="2"/>
        <v>0.005069444444444444</v>
      </c>
      <c r="K18" s="50"/>
    </row>
    <row r="19" spans="1:11" ht="12">
      <c r="A19" s="17">
        <v>3</v>
      </c>
      <c r="B19" s="46" t="s">
        <v>104</v>
      </c>
      <c r="C19" s="55">
        <f t="shared" si="0"/>
        <v>0.020277777777777777</v>
      </c>
      <c r="D19" s="17">
        <f t="shared" si="1"/>
        <v>85</v>
      </c>
      <c r="E19" s="22">
        <v>3</v>
      </c>
      <c r="F19" s="17">
        <v>17</v>
      </c>
      <c r="G19" s="46" t="s">
        <v>35</v>
      </c>
      <c r="H19" s="79">
        <v>0.020428240740740743</v>
      </c>
      <c r="I19" s="19">
        <v>84</v>
      </c>
      <c r="J19" s="80">
        <f t="shared" si="2"/>
        <v>0.005107060185185186</v>
      </c>
      <c r="K19" s="50"/>
    </row>
    <row r="20" spans="1:11" ht="12">
      <c r="A20" s="17">
        <v>4</v>
      </c>
      <c r="B20" s="46" t="s">
        <v>105</v>
      </c>
      <c r="C20" s="55">
        <f t="shared" si="0"/>
        <v>0.020428240740740743</v>
      </c>
      <c r="D20" s="17">
        <f t="shared" si="1"/>
        <v>83</v>
      </c>
      <c r="E20" s="22">
        <v>3</v>
      </c>
      <c r="F20" s="17">
        <v>18</v>
      </c>
      <c r="G20" s="41" t="s">
        <v>105</v>
      </c>
      <c r="H20" s="79">
        <v>0.020428240740740743</v>
      </c>
      <c r="I20" s="19">
        <v>83</v>
      </c>
      <c r="J20" s="80">
        <f t="shared" si="2"/>
        <v>0.005107060185185186</v>
      </c>
      <c r="K20" s="50"/>
    </row>
    <row r="21" spans="1:11" ht="12">
      <c r="A21" s="17">
        <v>5</v>
      </c>
      <c r="B21" s="46" t="s">
        <v>106</v>
      </c>
      <c r="C21" s="55">
        <f t="shared" si="0"/>
        <v>0.020555555555555556</v>
      </c>
      <c r="D21" s="17">
        <f t="shared" si="1"/>
        <v>81</v>
      </c>
      <c r="E21" s="22">
        <v>3</v>
      </c>
      <c r="F21" s="17">
        <v>19</v>
      </c>
      <c r="G21" s="46" t="s">
        <v>38</v>
      </c>
      <c r="H21" s="79">
        <v>0.02050925925925926</v>
      </c>
      <c r="I21" s="19">
        <v>82</v>
      </c>
      <c r="J21" s="80">
        <f t="shared" si="2"/>
        <v>0.005127314814814815</v>
      </c>
      <c r="K21" s="50"/>
    </row>
    <row r="22" spans="1:11" ht="12">
      <c r="A22" s="17">
        <v>6</v>
      </c>
      <c r="B22" s="46" t="s">
        <v>107</v>
      </c>
      <c r="C22" s="55">
        <f t="shared" si="0"/>
        <v>0.020648148148148148</v>
      </c>
      <c r="D22" s="17">
        <f t="shared" si="1"/>
        <v>80</v>
      </c>
      <c r="E22" s="22">
        <v>3</v>
      </c>
      <c r="F22" s="17">
        <v>20</v>
      </c>
      <c r="G22" s="41" t="s">
        <v>106</v>
      </c>
      <c r="H22" s="79">
        <v>0.020555555555555556</v>
      </c>
      <c r="I22" s="19">
        <v>81</v>
      </c>
      <c r="J22" s="80">
        <f t="shared" si="2"/>
        <v>0.005138888888888889</v>
      </c>
      <c r="K22" s="50"/>
    </row>
    <row r="23" spans="1:11" ht="12">
      <c r="A23" s="17">
        <v>7</v>
      </c>
      <c r="B23" s="46" t="s">
        <v>110</v>
      </c>
      <c r="C23" s="55">
        <f t="shared" si="0"/>
        <v>0.021354166666666664</v>
      </c>
      <c r="D23" s="17">
        <f t="shared" si="1"/>
        <v>75</v>
      </c>
      <c r="E23" s="22">
        <v>3</v>
      </c>
      <c r="F23" s="17">
        <v>21</v>
      </c>
      <c r="G23" s="41" t="s">
        <v>107</v>
      </c>
      <c r="H23" s="79">
        <v>0.020648148148148148</v>
      </c>
      <c r="I23" s="19">
        <v>80</v>
      </c>
      <c r="J23" s="80">
        <f t="shared" si="2"/>
        <v>0.005162037037037037</v>
      </c>
      <c r="K23" s="50"/>
    </row>
    <row r="24" spans="1:11" ht="12">
      <c r="A24" s="17">
        <v>8</v>
      </c>
      <c r="B24" s="46" t="s">
        <v>111</v>
      </c>
      <c r="C24" s="55">
        <f t="shared" si="0"/>
        <v>0.021493055555555557</v>
      </c>
      <c r="D24" s="17">
        <f t="shared" si="1"/>
        <v>74</v>
      </c>
      <c r="E24" s="22">
        <v>3</v>
      </c>
      <c r="F24" s="17">
        <v>22</v>
      </c>
      <c r="G24" s="41" t="s">
        <v>108</v>
      </c>
      <c r="H24" s="79">
        <v>0.020925925925925928</v>
      </c>
      <c r="I24" s="19">
        <v>79</v>
      </c>
      <c r="J24" s="80">
        <f t="shared" si="2"/>
        <v>0.005231481481481482</v>
      </c>
      <c r="K24" s="50"/>
    </row>
    <row r="25" spans="1:11" ht="12">
      <c r="A25" s="84">
        <v>9</v>
      </c>
      <c r="B25" s="47" t="s">
        <v>98</v>
      </c>
      <c r="C25" s="56">
        <f t="shared" si="0"/>
        <v>0.021909722222222223</v>
      </c>
      <c r="D25" s="10">
        <f t="shared" si="1"/>
        <v>69</v>
      </c>
      <c r="E25" s="23">
        <v>3</v>
      </c>
      <c r="F25" s="17">
        <v>23</v>
      </c>
      <c r="G25" s="46" t="s">
        <v>45</v>
      </c>
      <c r="H25" s="79">
        <v>0.020949074074074075</v>
      </c>
      <c r="I25" s="19">
        <v>78</v>
      </c>
      <c r="J25" s="80">
        <f t="shared" si="2"/>
        <v>0.005237268518518519</v>
      </c>
      <c r="K25" s="50"/>
    </row>
    <row r="26" spans="1:11" ht="12">
      <c r="A26" s="16">
        <v>1</v>
      </c>
      <c r="B26" s="44" t="s">
        <v>35</v>
      </c>
      <c r="C26" s="54">
        <f t="shared" si="0"/>
        <v>0.020428240740740743</v>
      </c>
      <c r="D26" s="16">
        <f t="shared" si="1"/>
        <v>84</v>
      </c>
      <c r="E26" s="27">
        <v>4</v>
      </c>
      <c r="F26" s="17">
        <v>24</v>
      </c>
      <c r="G26" s="41" t="s">
        <v>109</v>
      </c>
      <c r="H26" s="79">
        <v>0.020972222222222222</v>
      </c>
      <c r="I26" s="19">
        <v>77</v>
      </c>
      <c r="J26" s="80">
        <f t="shared" si="2"/>
        <v>0.0052430555555555555</v>
      </c>
      <c r="K26" s="50"/>
    </row>
    <row r="27" spans="1:11" ht="12">
      <c r="A27" s="17">
        <v>2</v>
      </c>
      <c r="B27" s="46" t="s">
        <v>108</v>
      </c>
      <c r="C27" s="55">
        <f t="shared" si="0"/>
        <v>0.020925925925925928</v>
      </c>
      <c r="D27" s="17">
        <f t="shared" si="1"/>
        <v>79</v>
      </c>
      <c r="E27" s="22">
        <v>4</v>
      </c>
      <c r="F27" s="17">
        <v>25</v>
      </c>
      <c r="G27" s="46" t="s">
        <v>85</v>
      </c>
      <c r="H27" s="79">
        <v>0.02113425925925926</v>
      </c>
      <c r="I27" s="19">
        <v>76</v>
      </c>
      <c r="J27" s="80">
        <f t="shared" si="2"/>
        <v>0.005283564814814815</v>
      </c>
      <c r="K27" s="50"/>
    </row>
    <row r="28" spans="1:11" ht="12">
      <c r="A28" s="17">
        <v>3</v>
      </c>
      <c r="B28" s="46" t="s">
        <v>45</v>
      </c>
      <c r="C28" s="55">
        <f t="shared" si="0"/>
        <v>0.020949074074074075</v>
      </c>
      <c r="D28" s="17">
        <f t="shared" si="1"/>
        <v>78</v>
      </c>
      <c r="E28" s="22">
        <v>4</v>
      </c>
      <c r="F28" s="17">
        <v>26</v>
      </c>
      <c r="G28" s="41" t="s">
        <v>110</v>
      </c>
      <c r="H28" s="79">
        <v>0.021354166666666664</v>
      </c>
      <c r="I28" s="19">
        <v>75</v>
      </c>
      <c r="J28" s="80">
        <f t="shared" si="2"/>
        <v>0.005338541666666666</v>
      </c>
      <c r="K28" s="50"/>
    </row>
    <row r="29" spans="1:11" ht="12">
      <c r="A29" s="20">
        <v>4</v>
      </c>
      <c r="B29" s="46" t="s">
        <v>109</v>
      </c>
      <c r="C29" s="55">
        <f t="shared" si="0"/>
        <v>0.020972222222222222</v>
      </c>
      <c r="D29" s="17">
        <f t="shared" si="1"/>
        <v>77</v>
      </c>
      <c r="E29" s="22">
        <v>4</v>
      </c>
      <c r="F29" s="17">
        <v>27</v>
      </c>
      <c r="G29" s="41" t="s">
        <v>111</v>
      </c>
      <c r="H29" s="79">
        <v>0.021493055555555557</v>
      </c>
      <c r="I29" s="19">
        <v>74</v>
      </c>
      <c r="J29" s="80">
        <f t="shared" si="2"/>
        <v>0.005373263888888889</v>
      </c>
      <c r="K29" s="50"/>
    </row>
    <row r="30" spans="1:11" ht="12">
      <c r="A30" s="20">
        <v>5</v>
      </c>
      <c r="B30" s="46" t="s">
        <v>87</v>
      </c>
      <c r="C30" s="55">
        <f t="shared" si="0"/>
        <v>0.021666666666666667</v>
      </c>
      <c r="D30" s="17">
        <f t="shared" si="1"/>
        <v>72</v>
      </c>
      <c r="E30" s="22">
        <v>4</v>
      </c>
      <c r="F30" s="17">
        <v>28</v>
      </c>
      <c r="G30" s="46" t="s">
        <v>91</v>
      </c>
      <c r="H30" s="79">
        <v>0.02162037037037037</v>
      </c>
      <c r="I30" s="19">
        <v>73</v>
      </c>
      <c r="J30" s="80">
        <f t="shared" si="2"/>
        <v>0.005405092592592592</v>
      </c>
      <c r="K30" s="50"/>
    </row>
    <row r="31" spans="1:11" ht="12">
      <c r="A31" s="17">
        <v>6</v>
      </c>
      <c r="B31" s="46" t="s">
        <v>97</v>
      </c>
      <c r="C31" s="55">
        <f t="shared" si="0"/>
        <v>0.02181712962962963</v>
      </c>
      <c r="D31" s="17">
        <f t="shared" si="1"/>
        <v>71</v>
      </c>
      <c r="E31" s="22">
        <v>4</v>
      </c>
      <c r="F31" s="17">
        <v>29</v>
      </c>
      <c r="G31" s="46" t="s">
        <v>87</v>
      </c>
      <c r="H31" s="79">
        <v>0.021666666666666667</v>
      </c>
      <c r="I31" s="19">
        <v>72</v>
      </c>
      <c r="J31" s="80">
        <f t="shared" si="2"/>
        <v>0.005416666666666667</v>
      </c>
      <c r="K31" s="50"/>
    </row>
    <row r="32" spans="1:11" ht="12">
      <c r="A32" s="17">
        <v>7</v>
      </c>
      <c r="B32" s="46" t="s">
        <v>37</v>
      </c>
      <c r="C32" s="55">
        <f t="shared" si="0"/>
        <v>0.021851851851851848</v>
      </c>
      <c r="D32" s="17">
        <f t="shared" si="1"/>
        <v>70</v>
      </c>
      <c r="E32" s="22">
        <v>4</v>
      </c>
      <c r="F32" s="17">
        <v>30</v>
      </c>
      <c r="G32" s="46" t="s">
        <v>97</v>
      </c>
      <c r="H32" s="79">
        <v>0.02181712962962963</v>
      </c>
      <c r="I32" s="19">
        <v>71</v>
      </c>
      <c r="J32" s="80">
        <f t="shared" si="2"/>
        <v>0.005454282407407408</v>
      </c>
      <c r="K32" s="50"/>
    </row>
    <row r="33" spans="1:11" ht="12">
      <c r="A33" s="17">
        <v>8</v>
      </c>
      <c r="B33" s="46" t="s">
        <v>112</v>
      </c>
      <c r="C33" s="55">
        <f t="shared" si="0"/>
        <v>0.02271990740740741</v>
      </c>
      <c r="D33" s="17">
        <f t="shared" si="1"/>
        <v>66</v>
      </c>
      <c r="E33" s="22">
        <v>4</v>
      </c>
      <c r="F33" s="17">
        <v>31</v>
      </c>
      <c r="G33" s="46" t="s">
        <v>37</v>
      </c>
      <c r="H33" s="79">
        <v>0.021851851851851848</v>
      </c>
      <c r="I33" s="19">
        <v>70</v>
      </c>
      <c r="J33" s="80">
        <f t="shared" si="2"/>
        <v>0.005462962962962962</v>
      </c>
      <c r="K33" s="50"/>
    </row>
    <row r="34" spans="1:11" ht="12">
      <c r="A34" s="17">
        <v>9</v>
      </c>
      <c r="B34" s="46" t="s">
        <v>113</v>
      </c>
      <c r="C34" s="55">
        <f t="shared" si="0"/>
        <v>0.022824074074074076</v>
      </c>
      <c r="D34" s="17">
        <f t="shared" si="1"/>
        <v>65</v>
      </c>
      <c r="E34" s="22">
        <v>4</v>
      </c>
      <c r="F34" s="17">
        <v>32</v>
      </c>
      <c r="G34" s="46" t="s">
        <v>98</v>
      </c>
      <c r="H34" s="79">
        <v>0.021909722222222223</v>
      </c>
      <c r="I34" s="19">
        <v>69</v>
      </c>
      <c r="J34" s="80">
        <f t="shared" si="2"/>
        <v>0.005477430555555556</v>
      </c>
      <c r="K34" s="50"/>
    </row>
    <row r="35" spans="1:11" ht="12">
      <c r="A35" s="17">
        <v>10</v>
      </c>
      <c r="B35" s="46" t="s">
        <v>115</v>
      </c>
      <c r="C35" s="55">
        <f aca="true" t="shared" si="3" ref="C35:C56">VLOOKUP($B35,$G$2:$I$56,2,FALSE)</f>
        <v>0.02304398148148148</v>
      </c>
      <c r="D35" s="17">
        <f aca="true" t="shared" si="4" ref="D35:D56">VLOOKUP($B35,$G$2:$I$56,3,FALSE)</f>
        <v>63</v>
      </c>
      <c r="E35" s="22">
        <v>4</v>
      </c>
      <c r="F35" s="17">
        <v>33</v>
      </c>
      <c r="G35" s="46" t="s">
        <v>36</v>
      </c>
      <c r="H35" s="79">
        <v>0.021979166666666664</v>
      </c>
      <c r="I35" s="19">
        <v>68</v>
      </c>
      <c r="J35" s="80">
        <f t="shared" si="2"/>
        <v>0.005494791666666666</v>
      </c>
      <c r="K35" s="50"/>
    </row>
    <row r="36" spans="1:11" ht="12">
      <c r="A36" s="17">
        <v>11</v>
      </c>
      <c r="B36" s="46" t="s">
        <v>86</v>
      </c>
      <c r="C36" s="55">
        <f t="shared" si="3"/>
        <v>0.02394675925925926</v>
      </c>
      <c r="D36" s="17">
        <f t="shared" si="4"/>
        <v>60</v>
      </c>
      <c r="E36" s="22">
        <v>4</v>
      </c>
      <c r="F36" s="17">
        <v>34</v>
      </c>
      <c r="G36" s="46" t="s">
        <v>88</v>
      </c>
      <c r="H36" s="79">
        <v>0.0225</v>
      </c>
      <c r="I36" s="19">
        <v>67</v>
      </c>
      <c r="J36" s="80">
        <f t="shared" si="2"/>
        <v>0.005625</v>
      </c>
      <c r="K36" s="50"/>
    </row>
    <row r="37" spans="1:11" ht="12">
      <c r="A37" s="10">
        <v>12</v>
      </c>
      <c r="B37" s="47" t="s">
        <v>117</v>
      </c>
      <c r="C37" s="56">
        <f t="shared" si="3"/>
        <v>0.024016203703703706</v>
      </c>
      <c r="D37" s="10">
        <f t="shared" si="4"/>
        <v>59</v>
      </c>
      <c r="E37" s="23">
        <v>4</v>
      </c>
      <c r="F37" s="17">
        <v>35</v>
      </c>
      <c r="G37" s="41" t="s">
        <v>112</v>
      </c>
      <c r="H37" s="79">
        <v>0.02271990740740741</v>
      </c>
      <c r="I37" s="19">
        <v>66</v>
      </c>
      <c r="J37" s="80">
        <f t="shared" si="2"/>
        <v>0.005679976851851853</v>
      </c>
      <c r="K37" s="50"/>
    </row>
    <row r="38" spans="1:11" ht="12">
      <c r="A38" s="16">
        <v>1</v>
      </c>
      <c r="B38" s="44" t="s">
        <v>85</v>
      </c>
      <c r="C38" s="54">
        <f t="shared" si="3"/>
        <v>0.02113425925925926</v>
      </c>
      <c r="D38" s="16">
        <f t="shared" si="4"/>
        <v>76</v>
      </c>
      <c r="E38" s="27">
        <v>5</v>
      </c>
      <c r="F38" s="17">
        <v>36</v>
      </c>
      <c r="G38" s="41" t="s">
        <v>113</v>
      </c>
      <c r="H38" s="79">
        <v>0.022824074074074076</v>
      </c>
      <c r="I38" s="19">
        <v>65</v>
      </c>
      <c r="J38" s="80">
        <f t="shared" si="2"/>
        <v>0.005706018518518519</v>
      </c>
      <c r="K38" s="50"/>
    </row>
    <row r="39" spans="1:11" ht="12">
      <c r="A39" s="17">
        <v>2</v>
      </c>
      <c r="B39" s="46" t="s">
        <v>91</v>
      </c>
      <c r="C39" s="55">
        <f t="shared" si="3"/>
        <v>0.02162037037037037</v>
      </c>
      <c r="D39" s="17">
        <f t="shared" si="4"/>
        <v>73</v>
      </c>
      <c r="E39" s="22">
        <v>5</v>
      </c>
      <c r="F39" s="17">
        <v>37</v>
      </c>
      <c r="G39" s="41" t="s">
        <v>114</v>
      </c>
      <c r="H39" s="79">
        <v>0.022939814814814816</v>
      </c>
      <c r="I39" s="19">
        <v>64</v>
      </c>
      <c r="J39" s="80">
        <f t="shared" si="2"/>
        <v>0.005734953703703704</v>
      </c>
      <c r="K39" s="50"/>
    </row>
    <row r="40" spans="1:11" ht="12">
      <c r="A40" s="17">
        <v>3</v>
      </c>
      <c r="B40" s="46" t="s">
        <v>36</v>
      </c>
      <c r="C40" s="55">
        <f t="shared" si="3"/>
        <v>0.021979166666666664</v>
      </c>
      <c r="D40" s="17">
        <f t="shared" si="4"/>
        <v>68</v>
      </c>
      <c r="E40" s="22">
        <v>5</v>
      </c>
      <c r="F40" s="17">
        <v>38</v>
      </c>
      <c r="G40" s="41" t="s">
        <v>115</v>
      </c>
      <c r="H40" s="79">
        <v>0.02304398148148148</v>
      </c>
      <c r="I40" s="19">
        <v>63</v>
      </c>
      <c r="J40" s="80">
        <f t="shared" si="2"/>
        <v>0.00576099537037037</v>
      </c>
      <c r="K40" s="50"/>
    </row>
    <row r="41" spans="1:11" ht="10.5" customHeight="1">
      <c r="A41" s="17">
        <v>4</v>
      </c>
      <c r="B41" s="41" t="s">
        <v>88</v>
      </c>
      <c r="C41" s="55">
        <f t="shared" si="3"/>
        <v>0.0225</v>
      </c>
      <c r="D41" s="17">
        <f t="shared" si="4"/>
        <v>67</v>
      </c>
      <c r="E41" s="22">
        <v>5</v>
      </c>
      <c r="F41" s="17">
        <v>39</v>
      </c>
      <c r="G41" s="41" t="s">
        <v>116</v>
      </c>
      <c r="H41" s="79">
        <v>0.023055555555555555</v>
      </c>
      <c r="I41" s="19">
        <v>62</v>
      </c>
      <c r="J41" s="80">
        <f t="shared" si="2"/>
        <v>0.005763888888888889</v>
      </c>
      <c r="K41" s="48"/>
    </row>
    <row r="42" spans="1:11" ht="10.5" customHeight="1">
      <c r="A42" s="17">
        <v>5</v>
      </c>
      <c r="B42" s="41" t="s">
        <v>114</v>
      </c>
      <c r="C42" s="55">
        <f t="shared" si="3"/>
        <v>0.022939814814814816</v>
      </c>
      <c r="D42" s="17">
        <f t="shared" si="4"/>
        <v>64</v>
      </c>
      <c r="E42" s="22">
        <v>5</v>
      </c>
      <c r="F42" s="17">
        <v>40</v>
      </c>
      <c r="G42" s="46" t="s">
        <v>92</v>
      </c>
      <c r="H42" s="79">
        <v>0.023668981481481485</v>
      </c>
      <c r="I42" s="19">
        <v>61</v>
      </c>
      <c r="J42" s="80">
        <f t="shared" si="2"/>
        <v>0.005917245370370371</v>
      </c>
      <c r="K42" s="48"/>
    </row>
    <row r="43" spans="1:10" ht="10.5" customHeight="1">
      <c r="A43" s="17">
        <v>6</v>
      </c>
      <c r="B43" s="41" t="s">
        <v>116</v>
      </c>
      <c r="C43" s="55">
        <f t="shared" si="3"/>
        <v>0.023055555555555555</v>
      </c>
      <c r="D43" s="17">
        <f t="shared" si="4"/>
        <v>62</v>
      </c>
      <c r="E43" s="22">
        <v>5</v>
      </c>
      <c r="F43" s="17">
        <v>41</v>
      </c>
      <c r="G43" s="46" t="s">
        <v>86</v>
      </c>
      <c r="H43" s="79">
        <v>0.02394675925925926</v>
      </c>
      <c r="I43" s="19">
        <v>60</v>
      </c>
      <c r="J43" s="80">
        <f t="shared" si="2"/>
        <v>0.005986689814814815</v>
      </c>
    </row>
    <row r="44" spans="1:10" ht="10.5" customHeight="1">
      <c r="A44" s="17">
        <v>7</v>
      </c>
      <c r="B44" s="41" t="s">
        <v>92</v>
      </c>
      <c r="C44" s="55">
        <f t="shared" si="3"/>
        <v>0.023668981481481485</v>
      </c>
      <c r="D44" s="17">
        <f t="shared" si="4"/>
        <v>61</v>
      </c>
      <c r="E44" s="22">
        <v>5</v>
      </c>
      <c r="F44" s="17">
        <v>42</v>
      </c>
      <c r="G44" s="41" t="s">
        <v>117</v>
      </c>
      <c r="H44" s="79">
        <v>0.024016203703703706</v>
      </c>
      <c r="I44" s="19">
        <v>59</v>
      </c>
      <c r="J44" s="80">
        <f t="shared" si="2"/>
        <v>0.006004050925925927</v>
      </c>
    </row>
    <row r="45" spans="1:10" ht="10.5" customHeight="1">
      <c r="A45" s="10">
        <v>8</v>
      </c>
      <c r="B45" s="53" t="s">
        <v>118</v>
      </c>
      <c r="C45" s="55">
        <f t="shared" si="3"/>
        <v>0.02423611111111111</v>
      </c>
      <c r="D45" s="10">
        <f t="shared" si="4"/>
        <v>58</v>
      </c>
      <c r="E45" s="22">
        <v>5</v>
      </c>
      <c r="F45" s="17">
        <v>43</v>
      </c>
      <c r="G45" s="41" t="s">
        <v>118</v>
      </c>
      <c r="H45" s="79">
        <v>0.02423611111111111</v>
      </c>
      <c r="I45" s="19">
        <v>58</v>
      </c>
      <c r="J45" s="80">
        <f t="shared" si="2"/>
        <v>0.006059027777777778</v>
      </c>
    </row>
    <row r="46" spans="1:10" ht="10.5" customHeight="1">
      <c r="A46" s="16">
        <v>1</v>
      </c>
      <c r="B46" s="83" t="s">
        <v>89</v>
      </c>
      <c r="C46" s="54">
        <f t="shared" si="3"/>
        <v>0.02517361111111111</v>
      </c>
      <c r="D46" s="16">
        <f t="shared" si="4"/>
        <v>57</v>
      </c>
      <c r="E46" s="27">
        <v>6</v>
      </c>
      <c r="F46" s="17">
        <v>44</v>
      </c>
      <c r="G46" s="46" t="s">
        <v>89</v>
      </c>
      <c r="H46" s="79">
        <v>0.02517361111111111</v>
      </c>
      <c r="I46" s="19">
        <v>57</v>
      </c>
      <c r="J46" s="80">
        <f t="shared" si="2"/>
        <v>0.006293402777777777</v>
      </c>
    </row>
    <row r="47" spans="1:10" ht="10.5" customHeight="1">
      <c r="A47" s="17">
        <v>2</v>
      </c>
      <c r="B47" s="41" t="s">
        <v>40</v>
      </c>
      <c r="C47" s="55">
        <f t="shared" si="3"/>
        <v>0.02546296296296296</v>
      </c>
      <c r="D47" s="17">
        <f t="shared" si="4"/>
        <v>56</v>
      </c>
      <c r="E47" s="22">
        <v>6</v>
      </c>
      <c r="F47" s="17">
        <v>45</v>
      </c>
      <c r="G47" s="46" t="s">
        <v>40</v>
      </c>
      <c r="H47" s="79">
        <v>0.02546296296296296</v>
      </c>
      <c r="I47" s="19">
        <v>56</v>
      </c>
      <c r="J47" s="80">
        <f t="shared" si="2"/>
        <v>0.00636574074074074</v>
      </c>
    </row>
    <row r="48" spans="1:10" ht="10.5" customHeight="1">
      <c r="A48" s="17">
        <v>3</v>
      </c>
      <c r="B48" s="41" t="s">
        <v>119</v>
      </c>
      <c r="C48" s="55">
        <f t="shared" si="3"/>
        <v>0.025995370370370367</v>
      </c>
      <c r="D48" s="17">
        <f t="shared" si="4"/>
        <v>55</v>
      </c>
      <c r="E48" s="22">
        <v>6</v>
      </c>
      <c r="F48" s="17">
        <v>46</v>
      </c>
      <c r="G48" s="41" t="s">
        <v>119</v>
      </c>
      <c r="H48" s="79">
        <v>0.025995370370370367</v>
      </c>
      <c r="I48" s="19">
        <v>55</v>
      </c>
      <c r="J48" s="80">
        <f t="shared" si="2"/>
        <v>0.006498842592592592</v>
      </c>
    </row>
    <row r="49" spans="1:10" ht="10.5" customHeight="1">
      <c r="A49" s="17">
        <v>4</v>
      </c>
      <c r="B49" s="41" t="s">
        <v>120</v>
      </c>
      <c r="C49" s="55">
        <f t="shared" si="3"/>
        <v>0.026006944444444447</v>
      </c>
      <c r="D49" s="17">
        <f t="shared" si="4"/>
        <v>54</v>
      </c>
      <c r="E49" s="22">
        <v>6</v>
      </c>
      <c r="F49" s="17">
        <v>47</v>
      </c>
      <c r="G49" s="41" t="s">
        <v>120</v>
      </c>
      <c r="H49" s="79">
        <v>0.026006944444444447</v>
      </c>
      <c r="I49" s="19">
        <v>54</v>
      </c>
      <c r="J49" s="80">
        <f t="shared" si="2"/>
        <v>0.006501736111111112</v>
      </c>
    </row>
    <row r="50" spans="1:10" ht="10.5" customHeight="1">
      <c r="A50" s="10">
        <v>5</v>
      </c>
      <c r="B50" s="53" t="s">
        <v>121</v>
      </c>
      <c r="C50" s="56">
        <f t="shared" si="3"/>
        <v>0.027037037037037037</v>
      </c>
      <c r="D50" s="10">
        <f t="shared" si="4"/>
        <v>52</v>
      </c>
      <c r="E50" s="23">
        <v>6</v>
      </c>
      <c r="F50" s="17">
        <v>48</v>
      </c>
      <c r="G50" s="46" t="s">
        <v>42</v>
      </c>
      <c r="H50" s="79">
        <v>0.02693287037037037</v>
      </c>
      <c r="I50" s="19">
        <v>53</v>
      </c>
      <c r="J50" s="80">
        <f t="shared" si="2"/>
        <v>0.006733217592592593</v>
      </c>
    </row>
    <row r="51" spans="1:10" ht="10.5" customHeight="1">
      <c r="A51" s="16">
        <v>1</v>
      </c>
      <c r="B51" s="83" t="s">
        <v>42</v>
      </c>
      <c r="C51" s="55">
        <f t="shared" si="3"/>
        <v>0.02693287037037037</v>
      </c>
      <c r="D51" s="16">
        <f t="shared" si="4"/>
        <v>53</v>
      </c>
      <c r="E51" s="22">
        <v>7</v>
      </c>
      <c r="F51" s="17">
        <v>49</v>
      </c>
      <c r="G51" s="41" t="s">
        <v>121</v>
      </c>
      <c r="H51" s="79">
        <v>0.027037037037037037</v>
      </c>
      <c r="I51" s="19">
        <v>52</v>
      </c>
      <c r="J51" s="80">
        <f t="shared" si="2"/>
        <v>0.006759259259259259</v>
      </c>
    </row>
    <row r="52" spans="1:10" ht="10.5" customHeight="1">
      <c r="A52" s="17">
        <v>2</v>
      </c>
      <c r="B52" s="41" t="s">
        <v>90</v>
      </c>
      <c r="C52" s="55">
        <f t="shared" si="3"/>
        <v>0.02711805555555555</v>
      </c>
      <c r="D52" s="17">
        <f t="shared" si="4"/>
        <v>51</v>
      </c>
      <c r="E52" s="22">
        <v>7</v>
      </c>
      <c r="F52" s="17">
        <v>50</v>
      </c>
      <c r="G52" s="46" t="s">
        <v>90</v>
      </c>
      <c r="H52" s="79">
        <v>0.02711805555555555</v>
      </c>
      <c r="I52" s="19">
        <v>51</v>
      </c>
      <c r="J52" s="80">
        <f t="shared" si="2"/>
        <v>0.006779513888888888</v>
      </c>
    </row>
    <row r="53" spans="1:10" ht="10.5" customHeight="1">
      <c r="A53" s="17">
        <v>3</v>
      </c>
      <c r="B53" s="41" t="s">
        <v>122</v>
      </c>
      <c r="C53" s="55">
        <f t="shared" si="3"/>
        <v>0.028530092592592593</v>
      </c>
      <c r="D53" s="17">
        <f t="shared" si="4"/>
        <v>50</v>
      </c>
      <c r="E53" s="22">
        <v>7</v>
      </c>
      <c r="F53" s="17">
        <v>51</v>
      </c>
      <c r="G53" s="41" t="s">
        <v>122</v>
      </c>
      <c r="H53" s="79">
        <v>0.028530092592592593</v>
      </c>
      <c r="I53" s="19">
        <v>50</v>
      </c>
      <c r="J53" s="80">
        <f t="shared" si="2"/>
        <v>0.007132523148148148</v>
      </c>
    </row>
    <row r="54" spans="1:10" ht="10.5" customHeight="1">
      <c r="A54" s="17">
        <v>4</v>
      </c>
      <c r="B54" s="41" t="s">
        <v>123</v>
      </c>
      <c r="C54" s="55">
        <f t="shared" si="3"/>
        <v>0.02854166666666667</v>
      </c>
      <c r="D54" s="17">
        <f t="shared" si="4"/>
        <v>49</v>
      </c>
      <c r="E54" s="22">
        <v>7</v>
      </c>
      <c r="F54" s="17">
        <v>52</v>
      </c>
      <c r="G54" s="41" t="s">
        <v>123</v>
      </c>
      <c r="H54" s="79">
        <v>0.02854166666666667</v>
      </c>
      <c r="I54" s="19">
        <v>49</v>
      </c>
      <c r="J54" s="80">
        <f>H54/J$1</f>
        <v>0.0071354166666666675</v>
      </c>
    </row>
    <row r="55" spans="1:10" ht="10.5" customHeight="1">
      <c r="A55" s="17">
        <v>5</v>
      </c>
      <c r="B55" s="41" t="s">
        <v>96</v>
      </c>
      <c r="C55" s="55">
        <f t="shared" si="3"/>
        <v>0.02980324074074074</v>
      </c>
      <c r="D55" s="17">
        <f t="shared" si="4"/>
        <v>48</v>
      </c>
      <c r="E55" s="22">
        <v>7</v>
      </c>
      <c r="F55" s="17">
        <v>53</v>
      </c>
      <c r="G55" s="46" t="s">
        <v>96</v>
      </c>
      <c r="H55" s="79">
        <v>0.02980324074074074</v>
      </c>
      <c r="I55" s="19">
        <v>48</v>
      </c>
      <c r="J55" s="80">
        <f>H55/J$1</f>
        <v>0.007450810185185185</v>
      </c>
    </row>
    <row r="56" spans="1:10" ht="10.5" customHeight="1">
      <c r="A56" s="10">
        <v>6</v>
      </c>
      <c r="B56" s="53" t="s">
        <v>124</v>
      </c>
      <c r="C56" s="56">
        <f t="shared" si="3"/>
        <v>0.032164351851851854</v>
      </c>
      <c r="D56" s="10">
        <f t="shared" si="4"/>
        <v>47</v>
      </c>
      <c r="E56" s="23">
        <v>7</v>
      </c>
      <c r="F56" s="10">
        <v>54</v>
      </c>
      <c r="G56" s="53" t="s">
        <v>124</v>
      </c>
      <c r="H56" s="81">
        <v>0.032164351851851854</v>
      </c>
      <c r="I56" s="39">
        <v>47</v>
      </c>
      <c r="J56" s="82">
        <f>H56/J$1</f>
        <v>0.008041087962962963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showGridLines="0" zoomScalePageLayoutView="0" workbookViewId="0" topLeftCell="A1">
      <selection activeCell="A30" sqref="A3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5.57421875" style="45" customWidth="1"/>
    <col min="12" max="16384" width="13.57421875" style="1" customWidth="1"/>
  </cols>
  <sheetData>
    <row r="1" spans="1:11" s="6" customFormat="1" ht="18.75" customHeight="1">
      <c r="A1" s="132" t="s">
        <v>144</v>
      </c>
      <c r="B1" s="133"/>
      <c r="C1" s="133"/>
      <c r="D1" s="133"/>
      <c r="E1" s="133"/>
      <c r="F1" s="133"/>
      <c r="G1" s="133"/>
      <c r="H1" s="133"/>
      <c r="I1" s="133"/>
      <c r="J1" s="70">
        <v>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">
      <c r="A3" s="26">
        <v>1</v>
      </c>
      <c r="B3" s="44" t="s">
        <v>79</v>
      </c>
      <c r="C3" s="54">
        <f aca="true" t="shared" si="0" ref="C3:C49">VLOOKUP($B3,$G$2:$I$49,2,FALSE)</f>
        <v>0.021493055555555557</v>
      </c>
      <c r="D3" s="18">
        <f aca="true" t="shared" si="1" ref="D3:D49">VLOOKUP($B3,$G$2:$I$49,3,FALSE)</f>
        <v>100</v>
      </c>
      <c r="E3" s="25">
        <v>1</v>
      </c>
      <c r="F3" s="16">
        <v>1</v>
      </c>
      <c r="G3" s="44" t="s">
        <v>79</v>
      </c>
      <c r="H3" s="77">
        <v>0.021493055555555557</v>
      </c>
      <c r="I3" s="31">
        <v>100</v>
      </c>
      <c r="J3" s="78">
        <f aca="true" t="shared" si="2" ref="J3:J34">H3/J$1</f>
        <v>0.0042986111111111116</v>
      </c>
      <c r="K3" s="50" t="s">
        <v>142</v>
      </c>
    </row>
    <row r="4" spans="1:11" ht="12">
      <c r="A4" s="20">
        <v>2</v>
      </c>
      <c r="B4" s="46" t="s">
        <v>80</v>
      </c>
      <c r="C4" s="55">
        <f t="shared" si="0"/>
        <v>0.021631944444444443</v>
      </c>
      <c r="D4" s="15">
        <f t="shared" si="1"/>
        <v>99</v>
      </c>
      <c r="E4" s="21">
        <v>1</v>
      </c>
      <c r="F4" s="17">
        <v>2</v>
      </c>
      <c r="G4" s="46" t="s">
        <v>80</v>
      </c>
      <c r="H4" s="79">
        <v>0.021631944444444443</v>
      </c>
      <c r="I4" s="19">
        <v>99</v>
      </c>
      <c r="J4" s="80">
        <f t="shared" si="2"/>
        <v>0.004326388888888888</v>
      </c>
      <c r="K4" s="50" t="s">
        <v>118</v>
      </c>
    </row>
    <row r="5" spans="1:11" ht="12">
      <c r="A5" s="20">
        <v>3</v>
      </c>
      <c r="B5" s="46" t="s">
        <v>23</v>
      </c>
      <c r="C5" s="55">
        <f t="shared" si="0"/>
        <v>0.02226851851851852</v>
      </c>
      <c r="D5" s="15">
        <f t="shared" si="1"/>
        <v>98</v>
      </c>
      <c r="E5" s="21">
        <v>1</v>
      </c>
      <c r="F5" s="17">
        <v>3</v>
      </c>
      <c r="G5" s="46" t="s">
        <v>23</v>
      </c>
      <c r="H5" s="79">
        <v>0.02226851851851852</v>
      </c>
      <c r="I5" s="19">
        <v>98</v>
      </c>
      <c r="J5" s="80">
        <f t="shared" si="2"/>
        <v>0.0044537037037037045</v>
      </c>
      <c r="K5" s="50"/>
    </row>
    <row r="6" spans="1:11" ht="12">
      <c r="A6" s="20">
        <v>4</v>
      </c>
      <c r="B6" s="46" t="s">
        <v>129</v>
      </c>
      <c r="C6" s="55">
        <f t="shared" si="0"/>
        <v>0.02289351851851852</v>
      </c>
      <c r="D6" s="15">
        <f t="shared" si="1"/>
        <v>96</v>
      </c>
      <c r="E6" s="21">
        <v>1</v>
      </c>
      <c r="F6" s="17">
        <v>4</v>
      </c>
      <c r="G6" s="46" t="s">
        <v>44</v>
      </c>
      <c r="H6" s="79">
        <v>0.02259259259259259</v>
      </c>
      <c r="I6" s="19">
        <v>97</v>
      </c>
      <c r="J6" s="80">
        <f t="shared" si="2"/>
        <v>0.004518518518518518</v>
      </c>
      <c r="K6" s="50"/>
    </row>
    <row r="7" spans="1:11" ht="12">
      <c r="A7" s="20">
        <v>5</v>
      </c>
      <c r="B7" s="46" t="s">
        <v>141</v>
      </c>
      <c r="C7" s="55">
        <f t="shared" si="0"/>
        <v>0.023333333333333334</v>
      </c>
      <c r="D7" s="15">
        <f t="shared" si="1"/>
        <v>95</v>
      </c>
      <c r="E7" s="21">
        <v>1</v>
      </c>
      <c r="F7" s="17">
        <v>5</v>
      </c>
      <c r="G7" s="1" t="s">
        <v>129</v>
      </c>
      <c r="H7" s="79">
        <v>0.02289351851851852</v>
      </c>
      <c r="I7" s="19">
        <v>96</v>
      </c>
      <c r="J7" s="80">
        <f t="shared" si="2"/>
        <v>0.004578703703703705</v>
      </c>
      <c r="K7" s="50"/>
    </row>
    <row r="8" spans="1:11" ht="12">
      <c r="A8" s="20">
        <v>6</v>
      </c>
      <c r="B8" s="46" t="s">
        <v>130</v>
      </c>
      <c r="C8" s="55">
        <f t="shared" si="0"/>
        <v>0.02375</v>
      </c>
      <c r="D8" s="15">
        <f t="shared" si="1"/>
        <v>94</v>
      </c>
      <c r="E8" s="21">
        <v>1</v>
      </c>
      <c r="F8" s="17">
        <v>6</v>
      </c>
      <c r="G8" s="1" t="s">
        <v>141</v>
      </c>
      <c r="H8" s="79">
        <v>0.023333333333333334</v>
      </c>
      <c r="I8" s="19">
        <v>95</v>
      </c>
      <c r="J8" s="80">
        <f t="shared" si="2"/>
        <v>0.004666666666666667</v>
      </c>
      <c r="K8" s="50"/>
    </row>
    <row r="9" spans="1:11" ht="12">
      <c r="A9" s="2">
        <v>7</v>
      </c>
      <c r="B9" s="46" t="s">
        <v>131</v>
      </c>
      <c r="C9" s="55">
        <f t="shared" si="0"/>
        <v>0.02383101851851852</v>
      </c>
      <c r="D9" s="17">
        <f t="shared" si="1"/>
        <v>93</v>
      </c>
      <c r="E9" s="21">
        <v>1</v>
      </c>
      <c r="F9" s="17">
        <v>7</v>
      </c>
      <c r="G9" s="46" t="s">
        <v>130</v>
      </c>
      <c r="H9" s="79">
        <v>0.02375</v>
      </c>
      <c r="I9" s="19">
        <v>94</v>
      </c>
      <c r="J9" s="80">
        <f t="shared" si="2"/>
        <v>0.00475</v>
      </c>
      <c r="K9" s="50"/>
    </row>
    <row r="10" spans="1:11" ht="12">
      <c r="A10" s="16">
        <v>1</v>
      </c>
      <c r="B10" s="44" t="s">
        <v>44</v>
      </c>
      <c r="C10" s="54">
        <f t="shared" si="0"/>
        <v>0.02259259259259259</v>
      </c>
      <c r="D10" s="18">
        <f t="shared" si="1"/>
        <v>97</v>
      </c>
      <c r="E10" s="25">
        <v>2</v>
      </c>
      <c r="F10" s="17">
        <v>8</v>
      </c>
      <c r="G10" s="46" t="s">
        <v>131</v>
      </c>
      <c r="H10" s="79">
        <v>0.02383101851851852</v>
      </c>
      <c r="I10" s="19">
        <v>93</v>
      </c>
      <c r="J10" s="80">
        <f t="shared" si="2"/>
        <v>0.004766203703703704</v>
      </c>
      <c r="K10" s="50"/>
    </row>
    <row r="11" spans="1:11" ht="12">
      <c r="A11" s="17">
        <v>2</v>
      </c>
      <c r="B11" s="46" t="s">
        <v>132</v>
      </c>
      <c r="C11" s="55">
        <f t="shared" si="0"/>
        <v>0.024027777777777776</v>
      </c>
      <c r="D11" s="17">
        <f t="shared" si="1"/>
        <v>92</v>
      </c>
      <c r="E11" s="21">
        <v>2</v>
      </c>
      <c r="F11" s="17">
        <v>9</v>
      </c>
      <c r="G11" s="46" t="s">
        <v>132</v>
      </c>
      <c r="H11" s="79">
        <v>0.024027777777777776</v>
      </c>
      <c r="I11" s="19">
        <v>92</v>
      </c>
      <c r="J11" s="80">
        <f t="shared" si="2"/>
        <v>0.004805555555555555</v>
      </c>
      <c r="K11" s="50"/>
    </row>
    <row r="12" spans="1:11" ht="12">
      <c r="A12" s="17">
        <v>3</v>
      </c>
      <c r="B12" s="46" t="s">
        <v>133</v>
      </c>
      <c r="C12" s="55">
        <f t="shared" si="0"/>
        <v>0.024375</v>
      </c>
      <c r="D12" s="17">
        <f t="shared" si="1"/>
        <v>91</v>
      </c>
      <c r="E12" s="21">
        <v>2</v>
      </c>
      <c r="F12" s="17">
        <v>10</v>
      </c>
      <c r="G12" s="1" t="s">
        <v>133</v>
      </c>
      <c r="H12" s="79">
        <v>0.024375</v>
      </c>
      <c r="I12" s="19">
        <v>91</v>
      </c>
      <c r="J12" s="80">
        <f t="shared" si="2"/>
        <v>0.004875</v>
      </c>
      <c r="K12" s="50"/>
    </row>
    <row r="13" spans="1:11" ht="12">
      <c r="A13" s="17">
        <v>4</v>
      </c>
      <c r="B13" s="46" t="s">
        <v>94</v>
      </c>
      <c r="C13" s="55">
        <f t="shared" si="0"/>
        <v>0.024525462962962968</v>
      </c>
      <c r="D13" s="17">
        <f t="shared" si="1"/>
        <v>90</v>
      </c>
      <c r="E13" s="21">
        <v>2</v>
      </c>
      <c r="F13" s="17">
        <v>11</v>
      </c>
      <c r="G13" s="46" t="s">
        <v>94</v>
      </c>
      <c r="H13" s="79">
        <v>0.024525462962962968</v>
      </c>
      <c r="I13" s="19">
        <v>90</v>
      </c>
      <c r="J13" s="80">
        <f t="shared" si="2"/>
        <v>0.004905092592592594</v>
      </c>
      <c r="K13" s="50"/>
    </row>
    <row r="14" spans="1:11" ht="12">
      <c r="A14" s="17">
        <v>5</v>
      </c>
      <c r="B14" s="46" t="s">
        <v>102</v>
      </c>
      <c r="C14" s="55">
        <f t="shared" si="0"/>
        <v>0.024826388888888887</v>
      </c>
      <c r="D14" s="17">
        <f t="shared" si="1"/>
        <v>89</v>
      </c>
      <c r="E14" s="21">
        <v>2</v>
      </c>
      <c r="F14" s="17">
        <v>12</v>
      </c>
      <c r="G14" s="41" t="s">
        <v>102</v>
      </c>
      <c r="H14" s="79">
        <v>0.024826388888888887</v>
      </c>
      <c r="I14" s="19">
        <v>89</v>
      </c>
      <c r="J14" s="80">
        <f t="shared" si="2"/>
        <v>0.004965277777777778</v>
      </c>
      <c r="K14" s="50"/>
    </row>
    <row r="15" spans="1:11" ht="12">
      <c r="A15" s="10">
        <v>6</v>
      </c>
      <c r="B15" s="47" t="s">
        <v>103</v>
      </c>
      <c r="C15" s="56">
        <f t="shared" si="0"/>
        <v>0.024988425925925928</v>
      </c>
      <c r="D15" s="10">
        <f t="shared" si="1"/>
        <v>87</v>
      </c>
      <c r="E15" s="42">
        <v>2</v>
      </c>
      <c r="F15" s="17">
        <v>13</v>
      </c>
      <c r="G15" s="46" t="s">
        <v>34</v>
      </c>
      <c r="H15" s="79">
        <v>0.024930555555555553</v>
      </c>
      <c r="I15" s="19">
        <v>88</v>
      </c>
      <c r="J15" s="80">
        <f t="shared" si="2"/>
        <v>0.00498611111111111</v>
      </c>
      <c r="K15" s="50"/>
    </row>
    <row r="16" spans="1:11" ht="12">
      <c r="A16" s="16">
        <v>1</v>
      </c>
      <c r="B16" s="44" t="s">
        <v>34</v>
      </c>
      <c r="C16" s="54">
        <f t="shared" si="0"/>
        <v>0.024930555555555553</v>
      </c>
      <c r="D16" s="16">
        <f t="shared" si="1"/>
        <v>88</v>
      </c>
      <c r="E16" s="25">
        <v>3</v>
      </c>
      <c r="F16" s="17">
        <v>14</v>
      </c>
      <c r="G16" s="46" t="s">
        <v>103</v>
      </c>
      <c r="H16" s="79">
        <v>0.024988425925925928</v>
      </c>
      <c r="I16" s="19">
        <v>87</v>
      </c>
      <c r="J16" s="80">
        <f t="shared" si="2"/>
        <v>0.004997685185185186</v>
      </c>
      <c r="K16" s="50"/>
    </row>
    <row r="17" spans="1:11" ht="12">
      <c r="A17" s="17">
        <v>2</v>
      </c>
      <c r="B17" s="46" t="s">
        <v>32</v>
      </c>
      <c r="C17" s="55">
        <f t="shared" si="0"/>
        <v>0.02513888888888889</v>
      </c>
      <c r="D17" s="17">
        <f t="shared" si="1"/>
        <v>86</v>
      </c>
      <c r="E17" s="21">
        <v>3</v>
      </c>
      <c r="F17" s="17">
        <v>15</v>
      </c>
      <c r="G17" s="46" t="s">
        <v>32</v>
      </c>
      <c r="H17" s="79">
        <v>0.02513888888888889</v>
      </c>
      <c r="I17" s="19">
        <v>86</v>
      </c>
      <c r="J17" s="80">
        <f t="shared" si="2"/>
        <v>0.005027777777777779</v>
      </c>
      <c r="K17" s="50"/>
    </row>
    <row r="18" spans="1:11" ht="12">
      <c r="A18" s="17">
        <v>3</v>
      </c>
      <c r="B18" s="46" t="s">
        <v>134</v>
      </c>
      <c r="C18" s="55">
        <f t="shared" si="0"/>
        <v>0.02534722222222222</v>
      </c>
      <c r="D18" s="17">
        <f t="shared" si="1"/>
        <v>85</v>
      </c>
      <c r="E18" s="22">
        <v>3</v>
      </c>
      <c r="F18" s="17">
        <v>16</v>
      </c>
      <c r="G18" s="1" t="s">
        <v>134</v>
      </c>
      <c r="H18" s="79">
        <v>0.02534722222222222</v>
      </c>
      <c r="I18" s="19">
        <v>85</v>
      </c>
      <c r="J18" s="80">
        <f t="shared" si="2"/>
        <v>0.005069444444444444</v>
      </c>
      <c r="K18" s="50"/>
    </row>
    <row r="19" spans="1:11" ht="12">
      <c r="A19" s="17">
        <v>4</v>
      </c>
      <c r="B19" s="46" t="s">
        <v>107</v>
      </c>
      <c r="C19" s="55">
        <f t="shared" si="0"/>
        <v>0.025405092592592594</v>
      </c>
      <c r="D19" s="17">
        <f t="shared" si="1"/>
        <v>84</v>
      </c>
      <c r="E19" s="21">
        <v>3</v>
      </c>
      <c r="F19" s="17">
        <v>17</v>
      </c>
      <c r="G19" s="1" t="s">
        <v>107</v>
      </c>
      <c r="H19" s="79">
        <v>0.025405092592592594</v>
      </c>
      <c r="I19" s="19">
        <v>84</v>
      </c>
      <c r="J19" s="80">
        <f t="shared" si="2"/>
        <v>0.0050810185185185186</v>
      </c>
      <c r="K19" s="50"/>
    </row>
    <row r="20" spans="1:11" ht="12">
      <c r="A20" s="17">
        <v>5</v>
      </c>
      <c r="B20" s="46" t="s">
        <v>106</v>
      </c>
      <c r="C20" s="55">
        <f t="shared" si="0"/>
        <v>0.026168981481481477</v>
      </c>
      <c r="D20" s="17">
        <f t="shared" si="1"/>
        <v>83</v>
      </c>
      <c r="E20" s="22">
        <v>3</v>
      </c>
      <c r="F20" s="17">
        <v>18</v>
      </c>
      <c r="G20" s="41" t="s">
        <v>106</v>
      </c>
      <c r="H20" s="79">
        <v>0.026168981481481477</v>
      </c>
      <c r="I20" s="19">
        <v>83</v>
      </c>
      <c r="J20" s="80">
        <f t="shared" si="2"/>
        <v>0.005233796296296295</v>
      </c>
      <c r="K20" s="50"/>
    </row>
    <row r="21" spans="1:11" ht="12">
      <c r="A21" s="17">
        <v>6</v>
      </c>
      <c r="B21" s="46" t="s">
        <v>98</v>
      </c>
      <c r="C21" s="55">
        <f t="shared" si="0"/>
        <v>0.026689814814814816</v>
      </c>
      <c r="D21" s="17">
        <f t="shared" si="1"/>
        <v>82</v>
      </c>
      <c r="E21" s="22">
        <v>3</v>
      </c>
      <c r="F21" s="17">
        <v>19</v>
      </c>
      <c r="G21" s="46" t="s">
        <v>98</v>
      </c>
      <c r="H21" s="79">
        <v>0.026689814814814816</v>
      </c>
      <c r="I21" s="19">
        <v>82</v>
      </c>
      <c r="J21" s="80">
        <f t="shared" si="2"/>
        <v>0.005337962962962963</v>
      </c>
      <c r="K21" s="50"/>
    </row>
    <row r="22" spans="1:11" ht="12">
      <c r="A22" s="17">
        <v>7</v>
      </c>
      <c r="B22" s="46" t="s">
        <v>104</v>
      </c>
      <c r="C22" s="55">
        <f t="shared" si="0"/>
        <v>0.027002314814814812</v>
      </c>
      <c r="D22" s="17">
        <f t="shared" si="1"/>
        <v>79</v>
      </c>
      <c r="E22" s="22">
        <v>3</v>
      </c>
      <c r="F22" s="17">
        <v>20</v>
      </c>
      <c r="G22" s="41" t="s">
        <v>108</v>
      </c>
      <c r="H22" s="79">
        <v>0.026747685185185183</v>
      </c>
      <c r="I22" s="19">
        <v>81</v>
      </c>
      <c r="J22" s="80">
        <f t="shared" si="2"/>
        <v>0.005349537037037036</v>
      </c>
      <c r="K22" s="50"/>
    </row>
    <row r="23" spans="1:11" ht="12">
      <c r="A23" s="17">
        <v>8</v>
      </c>
      <c r="B23" s="46" t="s">
        <v>111</v>
      </c>
      <c r="C23" s="55">
        <f t="shared" si="0"/>
        <v>0.02767361111111111</v>
      </c>
      <c r="D23" s="17">
        <f t="shared" si="1"/>
        <v>77</v>
      </c>
      <c r="E23" s="22">
        <v>3</v>
      </c>
      <c r="F23" s="17">
        <v>21</v>
      </c>
      <c r="G23" s="46" t="s">
        <v>85</v>
      </c>
      <c r="H23" s="79">
        <v>0.026759259259259257</v>
      </c>
      <c r="I23" s="19">
        <v>80</v>
      </c>
      <c r="J23" s="80">
        <f t="shared" si="2"/>
        <v>0.0053518518518518516</v>
      </c>
      <c r="K23" s="50"/>
    </row>
    <row r="24" spans="1:11" ht="12">
      <c r="A24" s="10">
        <v>9</v>
      </c>
      <c r="B24" s="47" t="s">
        <v>110</v>
      </c>
      <c r="C24" s="56">
        <f t="shared" si="0"/>
        <v>0.029490740740740744</v>
      </c>
      <c r="D24" s="10">
        <f t="shared" si="1"/>
        <v>73</v>
      </c>
      <c r="E24" s="23">
        <v>3</v>
      </c>
      <c r="F24" s="17">
        <v>22</v>
      </c>
      <c r="G24" s="41" t="s">
        <v>104</v>
      </c>
      <c r="H24" s="79">
        <v>0.027002314814814812</v>
      </c>
      <c r="I24" s="19">
        <v>79</v>
      </c>
      <c r="J24" s="80">
        <f t="shared" si="2"/>
        <v>0.005400462962962963</v>
      </c>
      <c r="K24" s="50"/>
    </row>
    <row r="25" spans="1:11" ht="12">
      <c r="A25" s="20">
        <v>1</v>
      </c>
      <c r="B25" s="46" t="s">
        <v>108</v>
      </c>
      <c r="C25" s="55">
        <f t="shared" si="0"/>
        <v>0.026747685185185183</v>
      </c>
      <c r="D25" s="17">
        <f t="shared" si="1"/>
        <v>81</v>
      </c>
      <c r="E25" s="22">
        <v>4</v>
      </c>
      <c r="F25" s="17">
        <v>23</v>
      </c>
      <c r="G25" s="46" t="s">
        <v>35</v>
      </c>
      <c r="H25" s="79">
        <v>0.027094907407407404</v>
      </c>
      <c r="I25" s="19">
        <v>78</v>
      </c>
      <c r="J25" s="80">
        <f t="shared" si="2"/>
        <v>0.005418981481481481</v>
      </c>
      <c r="K25" s="50"/>
    </row>
    <row r="26" spans="1:11" ht="12">
      <c r="A26" s="17">
        <v>2</v>
      </c>
      <c r="B26" s="46" t="s">
        <v>35</v>
      </c>
      <c r="C26" s="55">
        <f t="shared" si="0"/>
        <v>0.027094907407407404</v>
      </c>
      <c r="D26" s="17">
        <f t="shared" si="1"/>
        <v>78</v>
      </c>
      <c r="E26" s="22">
        <v>4</v>
      </c>
      <c r="F26" s="17">
        <v>24</v>
      </c>
      <c r="G26" s="41" t="s">
        <v>111</v>
      </c>
      <c r="H26" s="79">
        <v>0.02767361111111111</v>
      </c>
      <c r="I26" s="19">
        <v>77</v>
      </c>
      <c r="J26" s="80">
        <f t="shared" si="2"/>
        <v>0.005534722222222222</v>
      </c>
      <c r="K26" s="50"/>
    </row>
    <row r="27" spans="1:11" ht="12">
      <c r="A27" s="17">
        <v>3</v>
      </c>
      <c r="B27" s="46" t="s">
        <v>87</v>
      </c>
      <c r="C27" s="55">
        <f t="shared" si="0"/>
        <v>0.028182870370370372</v>
      </c>
      <c r="D27" s="17">
        <f t="shared" si="1"/>
        <v>76</v>
      </c>
      <c r="E27" s="22">
        <v>4</v>
      </c>
      <c r="F27" s="17">
        <v>25</v>
      </c>
      <c r="G27" s="46" t="s">
        <v>87</v>
      </c>
      <c r="H27" s="79">
        <v>0.028182870370370372</v>
      </c>
      <c r="I27" s="19">
        <v>76</v>
      </c>
      <c r="J27" s="80">
        <f t="shared" si="2"/>
        <v>0.005636574074074074</v>
      </c>
      <c r="K27" s="50"/>
    </row>
    <row r="28" spans="1:11" ht="12">
      <c r="A28" s="17">
        <v>4</v>
      </c>
      <c r="B28" s="46" t="s">
        <v>97</v>
      </c>
      <c r="C28" s="55">
        <f t="shared" si="0"/>
        <v>0.02832175925925926</v>
      </c>
      <c r="D28" s="17">
        <f t="shared" si="1"/>
        <v>74</v>
      </c>
      <c r="E28" s="22">
        <v>4</v>
      </c>
      <c r="F28" s="17">
        <v>26</v>
      </c>
      <c r="G28" s="46" t="s">
        <v>36</v>
      </c>
      <c r="H28" s="79">
        <v>0.02829861111111111</v>
      </c>
      <c r="I28" s="19">
        <v>75</v>
      </c>
      <c r="J28" s="80">
        <f t="shared" si="2"/>
        <v>0.005659722222222222</v>
      </c>
      <c r="K28" s="50"/>
    </row>
    <row r="29" spans="1:11" ht="12">
      <c r="A29" s="84">
        <v>5</v>
      </c>
      <c r="B29" s="47" t="s">
        <v>139</v>
      </c>
      <c r="C29" s="56">
        <f t="shared" si="0"/>
        <v>0.03958333333333333</v>
      </c>
      <c r="D29" s="10">
        <f t="shared" si="1"/>
        <v>56</v>
      </c>
      <c r="E29" s="23">
        <v>4</v>
      </c>
      <c r="F29" s="17">
        <v>27</v>
      </c>
      <c r="G29" s="46" t="s">
        <v>97</v>
      </c>
      <c r="H29" s="79">
        <v>0.02832175925925926</v>
      </c>
      <c r="I29" s="19">
        <v>74</v>
      </c>
      <c r="J29" s="80">
        <f t="shared" si="2"/>
        <v>0.005664351851851852</v>
      </c>
      <c r="K29" s="50"/>
    </row>
    <row r="30" spans="1:11" ht="12">
      <c r="A30" s="20">
        <v>1</v>
      </c>
      <c r="B30" s="46" t="s">
        <v>85</v>
      </c>
      <c r="C30" s="55">
        <f t="shared" si="0"/>
        <v>0.026759259259259257</v>
      </c>
      <c r="D30" s="17">
        <f t="shared" si="1"/>
        <v>80</v>
      </c>
      <c r="E30" s="22">
        <v>5</v>
      </c>
      <c r="F30" s="17">
        <v>28</v>
      </c>
      <c r="G30" s="41" t="s">
        <v>110</v>
      </c>
      <c r="H30" s="79">
        <v>0.029490740740740744</v>
      </c>
      <c r="I30" s="19">
        <v>73</v>
      </c>
      <c r="J30" s="80">
        <f t="shared" si="2"/>
        <v>0.005898148148148149</v>
      </c>
      <c r="K30" s="50"/>
    </row>
    <row r="31" spans="1:11" ht="12">
      <c r="A31" s="17">
        <v>2</v>
      </c>
      <c r="B31" s="46" t="s">
        <v>36</v>
      </c>
      <c r="C31" s="55">
        <f t="shared" si="0"/>
        <v>0.02829861111111111</v>
      </c>
      <c r="D31" s="17">
        <f t="shared" si="1"/>
        <v>75</v>
      </c>
      <c r="E31" s="22">
        <v>5</v>
      </c>
      <c r="F31" s="17">
        <v>29</v>
      </c>
      <c r="G31" s="41" t="s">
        <v>114</v>
      </c>
      <c r="H31" s="79">
        <v>0.02953703703703704</v>
      </c>
      <c r="I31" s="19">
        <v>72</v>
      </c>
      <c r="J31" s="80">
        <f t="shared" si="2"/>
        <v>0.005907407407407408</v>
      </c>
      <c r="K31" s="50"/>
    </row>
    <row r="32" spans="1:11" ht="12">
      <c r="A32" s="17">
        <v>3</v>
      </c>
      <c r="B32" s="46" t="s">
        <v>114</v>
      </c>
      <c r="C32" s="55">
        <f t="shared" si="0"/>
        <v>0.02953703703703704</v>
      </c>
      <c r="D32" s="17">
        <f t="shared" si="1"/>
        <v>72</v>
      </c>
      <c r="E32" s="22">
        <v>5</v>
      </c>
      <c r="F32" s="17">
        <v>30</v>
      </c>
      <c r="G32" s="46" t="s">
        <v>88</v>
      </c>
      <c r="H32" s="79">
        <v>0.029594907407407407</v>
      </c>
      <c r="I32" s="19">
        <v>71</v>
      </c>
      <c r="J32" s="80">
        <f t="shared" si="2"/>
        <v>0.005918981481481482</v>
      </c>
      <c r="K32" s="50"/>
    </row>
    <row r="33" spans="1:11" ht="12">
      <c r="A33" s="17">
        <v>4</v>
      </c>
      <c r="B33" s="46" t="s">
        <v>88</v>
      </c>
      <c r="C33" s="55">
        <f t="shared" si="0"/>
        <v>0.029594907407407407</v>
      </c>
      <c r="D33" s="17">
        <f t="shared" si="1"/>
        <v>71</v>
      </c>
      <c r="E33" s="22">
        <v>5</v>
      </c>
      <c r="F33" s="17">
        <v>31</v>
      </c>
      <c r="G33" s="46" t="s">
        <v>135</v>
      </c>
      <c r="H33" s="79">
        <v>0.02989583333333333</v>
      </c>
      <c r="I33" s="19">
        <v>70</v>
      </c>
      <c r="J33" s="80">
        <f t="shared" si="2"/>
        <v>0.005979166666666666</v>
      </c>
      <c r="K33" s="50"/>
    </row>
    <row r="34" spans="1:11" ht="12">
      <c r="A34" s="17">
        <v>5</v>
      </c>
      <c r="B34" s="46" t="s">
        <v>118</v>
      </c>
      <c r="C34" s="55">
        <f t="shared" si="0"/>
        <v>0.03061342592592593</v>
      </c>
      <c r="D34" s="17">
        <f t="shared" si="1"/>
        <v>69</v>
      </c>
      <c r="E34" s="22">
        <v>5</v>
      </c>
      <c r="F34" s="17">
        <v>32</v>
      </c>
      <c r="G34" s="41" t="s">
        <v>118</v>
      </c>
      <c r="H34" s="79">
        <v>0.03061342592592593</v>
      </c>
      <c r="I34" s="19">
        <v>69</v>
      </c>
      <c r="J34" s="80">
        <f t="shared" si="2"/>
        <v>0.006122685185185186</v>
      </c>
      <c r="K34" s="50"/>
    </row>
    <row r="35" spans="1:11" ht="12">
      <c r="A35" s="17">
        <v>6</v>
      </c>
      <c r="B35" s="46" t="s">
        <v>92</v>
      </c>
      <c r="C35" s="55">
        <f t="shared" si="0"/>
        <v>0.030972222222222224</v>
      </c>
      <c r="D35" s="17">
        <f t="shared" si="1"/>
        <v>68</v>
      </c>
      <c r="E35" s="22">
        <v>5</v>
      </c>
      <c r="F35" s="17">
        <v>33</v>
      </c>
      <c r="G35" s="46" t="s">
        <v>92</v>
      </c>
      <c r="H35" s="79">
        <v>0.030972222222222224</v>
      </c>
      <c r="I35" s="19">
        <v>68</v>
      </c>
      <c r="J35" s="80">
        <f aca="true" t="shared" si="3" ref="J35:J49">H35/J$1</f>
        <v>0.006194444444444445</v>
      </c>
      <c r="K35" s="50"/>
    </row>
    <row r="36" spans="1:11" ht="12">
      <c r="A36" s="16">
        <v>1</v>
      </c>
      <c r="B36" s="44" t="s">
        <v>135</v>
      </c>
      <c r="C36" s="54">
        <f t="shared" si="0"/>
        <v>0.02989583333333333</v>
      </c>
      <c r="D36" s="16">
        <f t="shared" si="1"/>
        <v>70</v>
      </c>
      <c r="E36" s="27">
        <v>6</v>
      </c>
      <c r="F36" s="17">
        <v>34</v>
      </c>
      <c r="G36" s="41" t="s">
        <v>120</v>
      </c>
      <c r="H36" s="79">
        <v>0.031064814814814812</v>
      </c>
      <c r="I36" s="19">
        <v>67</v>
      </c>
      <c r="J36" s="80">
        <f t="shared" si="3"/>
        <v>0.006212962962962963</v>
      </c>
      <c r="K36" s="50"/>
    </row>
    <row r="37" spans="1:11" ht="12">
      <c r="A37" s="17">
        <v>2</v>
      </c>
      <c r="B37" s="46" t="s">
        <v>120</v>
      </c>
      <c r="C37" s="55">
        <f t="shared" si="0"/>
        <v>0.031064814814814812</v>
      </c>
      <c r="D37" s="17">
        <f t="shared" si="1"/>
        <v>67</v>
      </c>
      <c r="E37" s="22">
        <v>6</v>
      </c>
      <c r="F37" s="17">
        <v>35</v>
      </c>
      <c r="G37" s="46" t="s">
        <v>40</v>
      </c>
      <c r="H37" s="79">
        <v>0.03152777777777777</v>
      </c>
      <c r="I37" s="19">
        <v>66</v>
      </c>
      <c r="J37" s="80">
        <f t="shared" si="3"/>
        <v>0.006305555555555555</v>
      </c>
      <c r="K37" s="50"/>
    </row>
    <row r="38" spans="1:11" ht="12">
      <c r="A38" s="17">
        <v>3</v>
      </c>
      <c r="B38" s="46" t="s">
        <v>40</v>
      </c>
      <c r="C38" s="55">
        <f t="shared" si="0"/>
        <v>0.03152777777777777</v>
      </c>
      <c r="D38" s="17">
        <f t="shared" si="1"/>
        <v>66</v>
      </c>
      <c r="E38" s="22">
        <v>6</v>
      </c>
      <c r="F38" s="17">
        <v>36</v>
      </c>
      <c r="G38" s="46" t="s">
        <v>89</v>
      </c>
      <c r="H38" s="79">
        <v>0.03162037037037037</v>
      </c>
      <c r="I38" s="19">
        <v>65</v>
      </c>
      <c r="J38" s="80">
        <f t="shared" si="3"/>
        <v>0.006324074074074074</v>
      </c>
      <c r="K38" s="50"/>
    </row>
    <row r="39" spans="1:11" ht="12">
      <c r="A39" s="17">
        <v>4</v>
      </c>
      <c r="B39" s="46" t="s">
        <v>89</v>
      </c>
      <c r="C39" s="55">
        <f t="shared" si="0"/>
        <v>0.03162037037037037</v>
      </c>
      <c r="D39" s="17">
        <f t="shared" si="1"/>
        <v>65</v>
      </c>
      <c r="E39" s="22">
        <v>6</v>
      </c>
      <c r="F39" s="17">
        <v>37</v>
      </c>
      <c r="G39" s="41" t="s">
        <v>119</v>
      </c>
      <c r="H39" s="79">
        <v>0.03209490740740741</v>
      </c>
      <c r="I39" s="19">
        <v>64</v>
      </c>
      <c r="J39" s="80">
        <f t="shared" si="3"/>
        <v>0.006418981481481482</v>
      </c>
      <c r="K39" s="50"/>
    </row>
    <row r="40" spans="1:11" ht="12">
      <c r="A40" s="17">
        <v>5</v>
      </c>
      <c r="B40" s="46" t="s">
        <v>119</v>
      </c>
      <c r="C40" s="55">
        <f t="shared" si="0"/>
        <v>0.03209490740740741</v>
      </c>
      <c r="D40" s="17">
        <f t="shared" si="1"/>
        <v>64</v>
      </c>
      <c r="E40" s="22">
        <v>6</v>
      </c>
      <c r="F40" s="17">
        <v>38</v>
      </c>
      <c r="G40" s="41" t="s">
        <v>121</v>
      </c>
      <c r="H40" s="79">
        <v>0.03469907407407408</v>
      </c>
      <c r="I40" s="19">
        <v>63</v>
      </c>
      <c r="J40" s="80">
        <f t="shared" si="3"/>
        <v>0.006939814814814815</v>
      </c>
      <c r="K40" s="50"/>
    </row>
    <row r="41" spans="1:11" ht="10.5" customHeight="1">
      <c r="A41" s="10">
        <v>6</v>
      </c>
      <c r="B41" s="53" t="s">
        <v>121</v>
      </c>
      <c r="C41" s="56">
        <f t="shared" si="0"/>
        <v>0.03469907407407408</v>
      </c>
      <c r="D41" s="10">
        <f t="shared" si="1"/>
        <v>63</v>
      </c>
      <c r="E41" s="23">
        <v>6</v>
      </c>
      <c r="F41" s="17">
        <v>39</v>
      </c>
      <c r="G41" s="46" t="s">
        <v>42</v>
      </c>
      <c r="H41" s="79">
        <v>0.03509259259259259</v>
      </c>
      <c r="I41" s="19">
        <v>62</v>
      </c>
      <c r="J41" s="80">
        <f t="shared" si="3"/>
        <v>0.0070185185185185186</v>
      </c>
      <c r="K41" s="48"/>
    </row>
    <row r="42" spans="1:11" ht="10.5" customHeight="1">
      <c r="A42" s="16">
        <v>1</v>
      </c>
      <c r="B42" s="83" t="s">
        <v>42</v>
      </c>
      <c r="C42" s="54">
        <f t="shared" si="0"/>
        <v>0.03509259259259259</v>
      </c>
      <c r="D42" s="16">
        <f t="shared" si="1"/>
        <v>62</v>
      </c>
      <c r="E42" s="27">
        <v>7</v>
      </c>
      <c r="F42" s="17">
        <v>40</v>
      </c>
      <c r="G42" s="46" t="s">
        <v>90</v>
      </c>
      <c r="H42" s="79">
        <v>0.035104166666666665</v>
      </c>
      <c r="I42" s="19">
        <v>61</v>
      </c>
      <c r="J42" s="80">
        <f t="shared" si="3"/>
        <v>0.007020833333333333</v>
      </c>
      <c r="K42" s="48"/>
    </row>
    <row r="43" spans="1:10" ht="10.5" customHeight="1">
      <c r="A43" s="17">
        <v>2</v>
      </c>
      <c r="B43" s="41" t="s">
        <v>90</v>
      </c>
      <c r="C43" s="55">
        <f t="shared" si="0"/>
        <v>0.035104166666666665</v>
      </c>
      <c r="D43" s="17">
        <f t="shared" si="1"/>
        <v>61</v>
      </c>
      <c r="E43" s="22">
        <v>7</v>
      </c>
      <c r="F43" s="17">
        <v>41</v>
      </c>
      <c r="G43" s="41" t="s">
        <v>122</v>
      </c>
      <c r="H43" s="79">
        <v>0.036099537037037034</v>
      </c>
      <c r="I43" s="19">
        <v>60</v>
      </c>
      <c r="J43" s="80">
        <f t="shared" si="3"/>
        <v>0.007219907407407407</v>
      </c>
    </row>
    <row r="44" spans="1:10" ht="10.5" customHeight="1">
      <c r="A44" s="17">
        <v>3</v>
      </c>
      <c r="B44" s="41" t="s">
        <v>122</v>
      </c>
      <c r="C44" s="55">
        <f t="shared" si="0"/>
        <v>0.036099537037037034</v>
      </c>
      <c r="D44" s="17">
        <f t="shared" si="1"/>
        <v>60</v>
      </c>
      <c r="E44" s="22">
        <v>7</v>
      </c>
      <c r="F44" s="17">
        <v>42</v>
      </c>
      <c r="G44" s="41" t="s">
        <v>136</v>
      </c>
      <c r="H44" s="79">
        <v>0.037083333333333336</v>
      </c>
      <c r="I44" s="19">
        <v>59</v>
      </c>
      <c r="J44" s="80">
        <f t="shared" si="3"/>
        <v>0.007416666666666667</v>
      </c>
    </row>
    <row r="45" spans="1:10" ht="10.5" customHeight="1">
      <c r="A45" s="17">
        <v>4</v>
      </c>
      <c r="B45" s="41" t="s">
        <v>136</v>
      </c>
      <c r="C45" s="55">
        <f t="shared" si="0"/>
        <v>0.037083333333333336</v>
      </c>
      <c r="D45" s="17">
        <f t="shared" si="1"/>
        <v>59</v>
      </c>
      <c r="E45" s="22">
        <v>7</v>
      </c>
      <c r="F45" s="17">
        <v>43</v>
      </c>
      <c r="G45" s="1" t="s">
        <v>137</v>
      </c>
      <c r="H45" s="79">
        <v>0.03836805555555555</v>
      </c>
      <c r="I45" s="19">
        <v>58</v>
      </c>
      <c r="J45" s="80">
        <f t="shared" si="3"/>
        <v>0.00767361111111111</v>
      </c>
    </row>
    <row r="46" spans="1:10" ht="10.5" customHeight="1">
      <c r="A46" s="17">
        <v>5</v>
      </c>
      <c r="B46" s="41" t="s">
        <v>137</v>
      </c>
      <c r="C46" s="55">
        <f t="shared" si="0"/>
        <v>0.03836805555555555</v>
      </c>
      <c r="D46" s="17">
        <f t="shared" si="1"/>
        <v>58</v>
      </c>
      <c r="E46" s="22">
        <v>7</v>
      </c>
      <c r="F46" s="17">
        <v>44</v>
      </c>
      <c r="G46" s="1" t="s">
        <v>138</v>
      </c>
      <c r="H46" s="79">
        <v>0.039560185185185184</v>
      </c>
      <c r="I46" s="19">
        <v>57</v>
      </c>
      <c r="J46" s="80">
        <f t="shared" si="3"/>
        <v>0.007912037037037037</v>
      </c>
    </row>
    <row r="47" spans="1:10" ht="10.5" customHeight="1">
      <c r="A47" s="17">
        <v>6</v>
      </c>
      <c r="B47" s="41" t="s">
        <v>138</v>
      </c>
      <c r="C47" s="55">
        <f t="shared" si="0"/>
        <v>0.039560185185185184</v>
      </c>
      <c r="D47" s="17">
        <f t="shared" si="1"/>
        <v>57</v>
      </c>
      <c r="E47" s="22">
        <v>7</v>
      </c>
      <c r="F47" s="17">
        <v>45</v>
      </c>
      <c r="G47" s="1" t="s">
        <v>139</v>
      </c>
      <c r="H47" s="79">
        <v>0.03958333333333333</v>
      </c>
      <c r="I47" s="19">
        <v>56</v>
      </c>
      <c r="J47" s="80">
        <f t="shared" si="3"/>
        <v>0.007916666666666666</v>
      </c>
    </row>
    <row r="48" spans="1:10" ht="10.5" customHeight="1">
      <c r="A48" s="17">
        <v>7</v>
      </c>
      <c r="B48" s="41" t="s">
        <v>124</v>
      </c>
      <c r="C48" s="55">
        <f t="shared" si="0"/>
        <v>0.04023148148148148</v>
      </c>
      <c r="D48" s="17">
        <f t="shared" si="1"/>
        <v>55</v>
      </c>
      <c r="E48" s="22">
        <v>7</v>
      </c>
      <c r="F48" s="17">
        <v>46</v>
      </c>
      <c r="G48" s="1" t="s">
        <v>124</v>
      </c>
      <c r="H48" s="79">
        <v>0.04023148148148148</v>
      </c>
      <c r="I48" s="19">
        <v>55</v>
      </c>
      <c r="J48" s="80">
        <f t="shared" si="3"/>
        <v>0.008046296296296296</v>
      </c>
    </row>
    <row r="49" spans="1:10" ht="10.5" customHeight="1">
      <c r="A49" s="10">
        <v>8</v>
      </c>
      <c r="B49" s="53" t="s">
        <v>140</v>
      </c>
      <c r="C49" s="56">
        <f t="shared" si="0"/>
        <v>0.04078703703703704</v>
      </c>
      <c r="D49" s="10">
        <f t="shared" si="1"/>
        <v>54</v>
      </c>
      <c r="E49" s="23">
        <v>7</v>
      </c>
      <c r="F49" s="10">
        <v>47</v>
      </c>
      <c r="G49" s="85" t="s">
        <v>140</v>
      </c>
      <c r="H49" s="81">
        <v>0.04078703703703704</v>
      </c>
      <c r="I49" s="39">
        <v>54</v>
      </c>
      <c r="J49" s="82">
        <f t="shared" si="3"/>
        <v>0.008157407407407408</v>
      </c>
    </row>
    <row r="51" ht="10.5" customHeight="1">
      <c r="G51" s="1" t="s">
        <v>143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47"/>
  <sheetViews>
    <sheetView showGridLines="0" zoomScalePageLayoutView="0" workbookViewId="0" topLeftCell="A1">
      <selection activeCell="I4" sqref="I4:I45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0.421875" style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5.57421875" style="45" customWidth="1"/>
    <col min="12" max="16384" width="13.57421875" style="1" customWidth="1"/>
  </cols>
  <sheetData>
    <row r="1" spans="1:11" s="6" customFormat="1" ht="18.75" customHeight="1">
      <c r="A1" s="132" t="s">
        <v>148</v>
      </c>
      <c r="B1" s="133"/>
      <c r="C1" s="133"/>
      <c r="D1" s="133"/>
      <c r="E1" s="133"/>
      <c r="F1" s="133"/>
      <c r="G1" s="133"/>
      <c r="H1" s="133"/>
      <c r="I1" s="133"/>
      <c r="J1" s="70">
        <v>5.75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.75">
      <c r="A3" s="26">
        <v>1</v>
      </c>
      <c r="B3" s="44" t="s">
        <v>99</v>
      </c>
      <c r="C3" s="54" t="str">
        <f aca="true" t="shared" si="0" ref="C3:C45">VLOOKUP($B3,$G$2:$I$47,2,FALSE)</f>
        <v>0:39:29</v>
      </c>
      <c r="D3" s="18">
        <f aca="true" t="shared" si="1" ref="D3:D45">VLOOKUP($B3,$G$2:$I$47,3,FALSE)</f>
        <v>100</v>
      </c>
      <c r="E3" s="25">
        <v>1</v>
      </c>
      <c r="F3" s="16">
        <v>1</v>
      </c>
      <c r="G3" s="87" t="s">
        <v>99</v>
      </c>
      <c r="H3" s="86" t="s">
        <v>166</v>
      </c>
      <c r="I3" s="31">
        <v>100</v>
      </c>
      <c r="J3" s="78">
        <f aca="true" t="shared" si="2" ref="J3:J45">H3/J$1</f>
        <v>0.004768518518518519</v>
      </c>
      <c r="K3" s="50" t="s">
        <v>149</v>
      </c>
    </row>
    <row r="4" spans="1:11" ht="12.75">
      <c r="A4" s="20">
        <v>2</v>
      </c>
      <c r="B4" s="46" t="s">
        <v>149</v>
      </c>
      <c r="C4" s="55" t="str">
        <f t="shared" si="0"/>
        <v>0:39:47</v>
      </c>
      <c r="D4" s="15">
        <f t="shared" si="1"/>
        <v>99</v>
      </c>
      <c r="E4" s="21">
        <v>1</v>
      </c>
      <c r="F4" s="17">
        <v>2</v>
      </c>
      <c r="G4" s="88" t="s">
        <v>149</v>
      </c>
      <c r="H4" s="86" t="s">
        <v>167</v>
      </c>
      <c r="I4" s="19">
        <v>99</v>
      </c>
      <c r="J4" s="80">
        <f t="shared" si="2"/>
        <v>0.0048047504025764895</v>
      </c>
      <c r="K4" s="50" t="s">
        <v>106</v>
      </c>
    </row>
    <row r="5" spans="1:11" ht="12.75">
      <c r="A5" s="20">
        <v>3</v>
      </c>
      <c r="B5" s="46" t="s">
        <v>150</v>
      </c>
      <c r="C5" s="55" t="str">
        <f t="shared" si="0"/>
        <v>0:40:09</v>
      </c>
      <c r="D5" s="15">
        <f t="shared" si="1"/>
        <v>98</v>
      </c>
      <c r="E5" s="21">
        <v>1</v>
      </c>
      <c r="F5" s="17">
        <v>3</v>
      </c>
      <c r="G5" s="88" t="s">
        <v>150</v>
      </c>
      <c r="H5" s="86" t="s">
        <v>168</v>
      </c>
      <c r="I5" s="19">
        <v>98</v>
      </c>
      <c r="J5" s="80">
        <f t="shared" si="2"/>
        <v>0.004849033816425121</v>
      </c>
      <c r="K5" s="50"/>
    </row>
    <row r="6" spans="1:11" ht="12.75">
      <c r="A6" s="20">
        <v>4</v>
      </c>
      <c r="B6" s="46" t="s">
        <v>151</v>
      </c>
      <c r="C6" s="55" t="str">
        <f t="shared" si="0"/>
        <v>0:40:18</v>
      </c>
      <c r="D6" s="15">
        <f t="shared" si="1"/>
        <v>97</v>
      </c>
      <c r="E6" s="21">
        <v>1</v>
      </c>
      <c r="F6" s="17">
        <v>4</v>
      </c>
      <c r="G6" s="88" t="s">
        <v>151</v>
      </c>
      <c r="H6" s="86" t="s">
        <v>169</v>
      </c>
      <c r="I6" s="19">
        <v>97</v>
      </c>
      <c r="J6" s="80">
        <f t="shared" si="2"/>
        <v>0.004867149758454106</v>
      </c>
      <c r="K6" s="50"/>
    </row>
    <row r="7" spans="1:11" ht="12.75">
      <c r="A7" s="20">
        <v>5</v>
      </c>
      <c r="B7" s="46" t="s">
        <v>101</v>
      </c>
      <c r="C7" s="55" t="str">
        <f t="shared" si="0"/>
        <v>0:40:40</v>
      </c>
      <c r="D7" s="15">
        <f t="shared" si="1"/>
        <v>96</v>
      </c>
      <c r="E7" s="21">
        <v>1</v>
      </c>
      <c r="F7" s="17">
        <v>5</v>
      </c>
      <c r="G7" s="88" t="s">
        <v>101</v>
      </c>
      <c r="H7" s="86" t="s">
        <v>170</v>
      </c>
      <c r="I7" s="19">
        <v>96</v>
      </c>
      <c r="J7" s="80">
        <f t="shared" si="2"/>
        <v>0.004911433172302737</v>
      </c>
      <c r="K7" s="50"/>
    </row>
    <row r="8" spans="1:11" ht="12.75">
      <c r="A8" s="20">
        <v>6</v>
      </c>
      <c r="B8" s="46" t="s">
        <v>129</v>
      </c>
      <c r="C8" s="55" t="str">
        <f t="shared" si="0"/>
        <v>0:41:48</v>
      </c>
      <c r="D8" s="15">
        <f t="shared" si="1"/>
        <v>94</v>
      </c>
      <c r="E8" s="21">
        <v>1</v>
      </c>
      <c r="F8" s="17">
        <v>6</v>
      </c>
      <c r="G8" s="88" t="s">
        <v>127</v>
      </c>
      <c r="H8" s="86" t="s">
        <v>171</v>
      </c>
      <c r="I8" s="19">
        <v>95</v>
      </c>
      <c r="J8" s="80">
        <f t="shared" si="2"/>
        <v>0.005030193236714975</v>
      </c>
      <c r="K8" s="50"/>
    </row>
    <row r="9" spans="1:11" ht="12.75">
      <c r="A9" s="16">
        <v>1</v>
      </c>
      <c r="B9" s="44" t="s">
        <v>127</v>
      </c>
      <c r="C9" s="54" t="str">
        <f t="shared" si="0"/>
        <v>0:41:39</v>
      </c>
      <c r="D9" s="16">
        <f t="shared" si="1"/>
        <v>95</v>
      </c>
      <c r="E9" s="25">
        <v>2</v>
      </c>
      <c r="F9" s="17">
        <v>7</v>
      </c>
      <c r="G9" s="88" t="s">
        <v>129</v>
      </c>
      <c r="H9" s="86" t="s">
        <v>172</v>
      </c>
      <c r="I9" s="19">
        <v>94</v>
      </c>
      <c r="J9" s="80">
        <f t="shared" si="2"/>
        <v>0.005048309178743961</v>
      </c>
      <c r="K9" s="50"/>
    </row>
    <row r="10" spans="1:11" ht="12.75">
      <c r="A10" s="17">
        <v>2</v>
      </c>
      <c r="B10" s="46" t="s">
        <v>130</v>
      </c>
      <c r="C10" s="55" t="str">
        <f t="shared" si="0"/>
        <v>0:42:38</v>
      </c>
      <c r="D10" s="15">
        <f t="shared" si="1"/>
        <v>93</v>
      </c>
      <c r="E10" s="21">
        <v>2</v>
      </c>
      <c r="F10" s="17">
        <v>8</v>
      </c>
      <c r="G10" s="88" t="s">
        <v>130</v>
      </c>
      <c r="H10" s="86" t="s">
        <v>173</v>
      </c>
      <c r="I10" s="19">
        <v>93</v>
      </c>
      <c r="J10" s="80">
        <f t="shared" si="2"/>
        <v>0.005148953301127214</v>
      </c>
      <c r="K10" s="50"/>
    </row>
    <row r="11" spans="1:11" ht="12.75">
      <c r="A11" s="17">
        <v>3</v>
      </c>
      <c r="B11" s="46" t="s">
        <v>132</v>
      </c>
      <c r="C11" s="55" t="str">
        <f t="shared" si="0"/>
        <v>0:43:27</v>
      </c>
      <c r="D11" s="17">
        <f t="shared" si="1"/>
        <v>92</v>
      </c>
      <c r="E11" s="21">
        <v>2</v>
      </c>
      <c r="F11" s="17">
        <v>9</v>
      </c>
      <c r="G11" s="88" t="s">
        <v>132</v>
      </c>
      <c r="H11" s="86" t="s">
        <v>174</v>
      </c>
      <c r="I11" s="19">
        <v>92</v>
      </c>
      <c r="J11" s="80">
        <f t="shared" si="2"/>
        <v>0.005247584541062803</v>
      </c>
      <c r="K11" s="50"/>
    </row>
    <row r="12" spans="1:11" ht="12.75">
      <c r="A12" s="17">
        <v>4</v>
      </c>
      <c r="B12" s="46" t="s">
        <v>152</v>
      </c>
      <c r="C12" s="55" t="str">
        <f t="shared" si="0"/>
        <v>0:44:44</v>
      </c>
      <c r="D12" s="17">
        <f t="shared" si="1"/>
        <v>90</v>
      </c>
      <c r="E12" s="21">
        <v>2</v>
      </c>
      <c r="F12" s="17">
        <v>10</v>
      </c>
      <c r="G12" s="88" t="s">
        <v>142</v>
      </c>
      <c r="H12" s="86" t="s">
        <v>175</v>
      </c>
      <c r="I12" s="19">
        <v>91</v>
      </c>
      <c r="J12" s="80">
        <f t="shared" si="2"/>
        <v>0.005348228663446055</v>
      </c>
      <c r="K12" s="50"/>
    </row>
    <row r="13" spans="1:11" ht="12.75">
      <c r="A13" s="17">
        <v>5</v>
      </c>
      <c r="B13" s="46" t="s">
        <v>153</v>
      </c>
      <c r="C13" s="55" t="str">
        <f t="shared" si="0"/>
        <v>0:44:58</v>
      </c>
      <c r="D13" s="17">
        <f t="shared" si="1"/>
        <v>89</v>
      </c>
      <c r="E13" s="21">
        <v>2</v>
      </c>
      <c r="F13" s="17">
        <v>11</v>
      </c>
      <c r="G13" s="88" t="s">
        <v>152</v>
      </c>
      <c r="H13" s="86" t="s">
        <v>176</v>
      </c>
      <c r="I13" s="19">
        <v>90</v>
      </c>
      <c r="J13" s="80">
        <f t="shared" si="2"/>
        <v>0.0054025764895330106</v>
      </c>
      <c r="K13" s="50"/>
    </row>
    <row r="14" spans="1:11" ht="12.75">
      <c r="A14" s="17">
        <v>6</v>
      </c>
      <c r="B14" s="46" t="s">
        <v>154</v>
      </c>
      <c r="C14" s="55" t="str">
        <f t="shared" si="0"/>
        <v>0:45:31</v>
      </c>
      <c r="D14" s="17">
        <f t="shared" si="1"/>
        <v>87</v>
      </c>
      <c r="E14" s="21">
        <v>2</v>
      </c>
      <c r="F14" s="17">
        <v>12</v>
      </c>
      <c r="G14" s="88" t="s">
        <v>153</v>
      </c>
      <c r="H14" s="86" t="s">
        <v>177</v>
      </c>
      <c r="I14" s="19">
        <v>89</v>
      </c>
      <c r="J14" s="80">
        <f t="shared" si="2"/>
        <v>0.005430756843800322</v>
      </c>
      <c r="K14" s="50"/>
    </row>
    <row r="15" spans="1:11" ht="12.75">
      <c r="A15" s="10">
        <v>7</v>
      </c>
      <c r="B15" s="47" t="s">
        <v>102</v>
      </c>
      <c r="C15" s="56" t="str">
        <f t="shared" si="0"/>
        <v>0:45:43</v>
      </c>
      <c r="D15" s="10">
        <f t="shared" si="1"/>
        <v>86</v>
      </c>
      <c r="E15" s="42">
        <v>2</v>
      </c>
      <c r="F15" s="17">
        <v>13</v>
      </c>
      <c r="G15" s="88" t="s">
        <v>134</v>
      </c>
      <c r="H15" s="86" t="s">
        <v>178</v>
      </c>
      <c r="I15" s="19">
        <v>88</v>
      </c>
      <c r="J15" s="80">
        <f t="shared" si="2"/>
        <v>0.005462962962962963</v>
      </c>
      <c r="K15" s="50"/>
    </row>
    <row r="16" spans="1:11" ht="12.75">
      <c r="A16" s="16">
        <v>1</v>
      </c>
      <c r="B16" s="44" t="s">
        <v>142</v>
      </c>
      <c r="C16" s="54" t="str">
        <f t="shared" si="0"/>
        <v>0:44:17</v>
      </c>
      <c r="D16" s="16">
        <f t="shared" si="1"/>
        <v>91</v>
      </c>
      <c r="E16" s="25">
        <v>3</v>
      </c>
      <c r="F16" s="17">
        <v>14</v>
      </c>
      <c r="G16" s="88" t="s">
        <v>154</v>
      </c>
      <c r="H16" s="86" t="s">
        <v>179</v>
      </c>
      <c r="I16" s="19">
        <v>87</v>
      </c>
      <c r="J16" s="80">
        <f t="shared" si="2"/>
        <v>0.005497181964573269</v>
      </c>
      <c r="K16" s="50"/>
    </row>
    <row r="17" spans="1:11" ht="12.75">
      <c r="A17" s="17">
        <v>2</v>
      </c>
      <c r="B17" s="46" t="s">
        <v>134</v>
      </c>
      <c r="C17" s="55" t="str">
        <f t="shared" si="0"/>
        <v>0:45:14</v>
      </c>
      <c r="D17" s="17">
        <f t="shared" si="1"/>
        <v>88</v>
      </c>
      <c r="E17" s="21">
        <v>3</v>
      </c>
      <c r="F17" s="17">
        <v>15</v>
      </c>
      <c r="G17" s="88" t="s">
        <v>102</v>
      </c>
      <c r="H17" s="86" t="s">
        <v>180</v>
      </c>
      <c r="I17" s="19">
        <v>86</v>
      </c>
      <c r="J17" s="80">
        <f t="shared" si="2"/>
        <v>0.00552133655394525</v>
      </c>
      <c r="K17" s="50"/>
    </row>
    <row r="18" spans="1:11" ht="12.75">
      <c r="A18" s="17">
        <v>3</v>
      </c>
      <c r="B18" s="46" t="s">
        <v>106</v>
      </c>
      <c r="C18" s="55" t="str">
        <f t="shared" si="0"/>
        <v>0:45:54</v>
      </c>
      <c r="D18" s="17">
        <f t="shared" si="1"/>
        <v>85</v>
      </c>
      <c r="E18" s="22">
        <v>3</v>
      </c>
      <c r="F18" s="17">
        <v>16</v>
      </c>
      <c r="G18" s="88" t="s">
        <v>106</v>
      </c>
      <c r="H18" s="86" t="s">
        <v>181</v>
      </c>
      <c r="I18" s="19">
        <v>85</v>
      </c>
      <c r="J18" s="80">
        <f t="shared" si="2"/>
        <v>0.005543478260869566</v>
      </c>
      <c r="K18" s="50"/>
    </row>
    <row r="19" spans="1:11" ht="12.75">
      <c r="A19" s="17">
        <v>4</v>
      </c>
      <c r="B19" s="46" t="s">
        <v>107</v>
      </c>
      <c r="C19" s="55" t="str">
        <f t="shared" si="0"/>
        <v>0:46:32</v>
      </c>
      <c r="D19" s="17">
        <f t="shared" si="1"/>
        <v>84</v>
      </c>
      <c r="E19" s="21">
        <v>3</v>
      </c>
      <c r="F19" s="17">
        <v>17</v>
      </c>
      <c r="G19" s="88" t="s">
        <v>107</v>
      </c>
      <c r="H19" s="86" t="s">
        <v>182</v>
      </c>
      <c r="I19" s="19">
        <v>84</v>
      </c>
      <c r="J19" s="80">
        <f t="shared" si="2"/>
        <v>0.005619967793880838</v>
      </c>
      <c r="K19" s="50"/>
    </row>
    <row r="20" spans="1:11" ht="12.75">
      <c r="A20" s="17">
        <v>5</v>
      </c>
      <c r="B20" s="46" t="s">
        <v>155</v>
      </c>
      <c r="C20" s="55" t="str">
        <f t="shared" si="0"/>
        <v>0:46:57</v>
      </c>
      <c r="D20" s="17">
        <f t="shared" si="1"/>
        <v>83</v>
      </c>
      <c r="E20" s="22">
        <v>3</v>
      </c>
      <c r="F20" s="17">
        <v>18</v>
      </c>
      <c r="G20" s="88" t="s">
        <v>155</v>
      </c>
      <c r="H20" s="86" t="s">
        <v>183</v>
      </c>
      <c r="I20" s="19">
        <v>83</v>
      </c>
      <c r="J20" s="80">
        <f t="shared" si="2"/>
        <v>0.0056702898550724645</v>
      </c>
      <c r="K20" s="50"/>
    </row>
    <row r="21" spans="1:11" ht="12.75">
      <c r="A21" s="17">
        <v>6</v>
      </c>
      <c r="B21" s="46" t="s">
        <v>105</v>
      </c>
      <c r="C21" s="55" t="str">
        <f t="shared" si="0"/>
        <v>0:47:42</v>
      </c>
      <c r="D21" s="17">
        <f t="shared" si="1"/>
        <v>82</v>
      </c>
      <c r="E21" s="22">
        <v>3</v>
      </c>
      <c r="F21" s="17">
        <v>19</v>
      </c>
      <c r="G21" s="88" t="s">
        <v>105</v>
      </c>
      <c r="H21" s="86" t="s">
        <v>184</v>
      </c>
      <c r="I21" s="19">
        <v>82</v>
      </c>
      <c r="J21" s="80">
        <f t="shared" si="2"/>
        <v>0.005760869565217391</v>
      </c>
      <c r="K21" s="50"/>
    </row>
    <row r="22" spans="1:11" ht="12.75">
      <c r="A22" s="17">
        <v>7</v>
      </c>
      <c r="B22" s="46" t="s">
        <v>156</v>
      </c>
      <c r="C22" s="55" t="str">
        <f t="shared" si="0"/>
        <v>0:48:07</v>
      </c>
      <c r="D22" s="17">
        <f t="shared" si="1"/>
        <v>81</v>
      </c>
      <c r="E22" s="22">
        <v>3</v>
      </c>
      <c r="F22" s="17">
        <v>20</v>
      </c>
      <c r="G22" s="88" t="s">
        <v>156</v>
      </c>
      <c r="H22" s="86" t="s">
        <v>185</v>
      </c>
      <c r="I22" s="19">
        <v>81</v>
      </c>
      <c r="J22" s="80">
        <f t="shared" si="2"/>
        <v>0.005811191626409018</v>
      </c>
      <c r="K22" s="50"/>
    </row>
    <row r="23" spans="1:11" ht="12.75">
      <c r="A23" s="17">
        <v>8</v>
      </c>
      <c r="B23" s="46" t="s">
        <v>104</v>
      </c>
      <c r="C23" s="55" t="str">
        <f t="shared" si="0"/>
        <v>0:48:25</v>
      </c>
      <c r="D23" s="17">
        <f t="shared" si="1"/>
        <v>79</v>
      </c>
      <c r="E23" s="22">
        <v>3</v>
      </c>
      <c r="F23" s="17">
        <v>21</v>
      </c>
      <c r="G23" s="88" t="s">
        <v>108</v>
      </c>
      <c r="H23" s="86" t="s">
        <v>186</v>
      </c>
      <c r="I23" s="19">
        <v>80</v>
      </c>
      <c r="J23" s="80">
        <f t="shared" si="2"/>
        <v>0.005827294685990338</v>
      </c>
      <c r="K23" s="50"/>
    </row>
    <row r="24" spans="1:11" ht="12.75">
      <c r="A24" s="17">
        <v>9</v>
      </c>
      <c r="B24" s="46" t="s">
        <v>158</v>
      </c>
      <c r="C24" s="55" t="str">
        <f t="shared" si="0"/>
        <v>0:49:18</v>
      </c>
      <c r="D24" s="17">
        <f t="shared" si="1"/>
        <v>77</v>
      </c>
      <c r="E24" s="22">
        <v>3</v>
      </c>
      <c r="F24" s="17">
        <v>22</v>
      </c>
      <c r="G24" s="88" t="s">
        <v>104</v>
      </c>
      <c r="H24" s="86" t="s">
        <v>187</v>
      </c>
      <c r="I24" s="19">
        <v>79</v>
      </c>
      <c r="J24" s="80">
        <f t="shared" si="2"/>
        <v>0.005847423510466987</v>
      </c>
      <c r="K24" s="50"/>
    </row>
    <row r="25" spans="1:11" ht="12.75">
      <c r="A25" s="84">
        <v>10</v>
      </c>
      <c r="B25" s="47" t="s">
        <v>111</v>
      </c>
      <c r="C25" s="56" t="str">
        <f t="shared" si="0"/>
        <v>0:50:05</v>
      </c>
      <c r="D25" s="10">
        <f t="shared" si="1"/>
        <v>76</v>
      </c>
      <c r="E25" s="23">
        <v>3</v>
      </c>
      <c r="F25" s="17">
        <v>23</v>
      </c>
      <c r="G25" s="88" t="s">
        <v>157</v>
      </c>
      <c r="H25" s="86" t="s">
        <v>188</v>
      </c>
      <c r="I25" s="19">
        <v>78</v>
      </c>
      <c r="J25" s="80">
        <f t="shared" si="2"/>
        <v>0.00589975845410628</v>
      </c>
      <c r="K25" s="50"/>
    </row>
    <row r="26" spans="1:11" ht="12.75">
      <c r="A26" s="16">
        <v>1</v>
      </c>
      <c r="B26" s="44" t="s">
        <v>108</v>
      </c>
      <c r="C26" s="54" t="str">
        <f t="shared" si="0"/>
        <v>0:48:15</v>
      </c>
      <c r="D26" s="16">
        <f t="shared" si="1"/>
        <v>80</v>
      </c>
      <c r="E26" s="27">
        <v>4</v>
      </c>
      <c r="F26" s="17">
        <v>24</v>
      </c>
      <c r="G26" s="88" t="s">
        <v>158</v>
      </c>
      <c r="H26" s="86" t="s">
        <v>189</v>
      </c>
      <c r="I26" s="19">
        <v>77</v>
      </c>
      <c r="J26" s="80">
        <f t="shared" si="2"/>
        <v>0.005954106280193237</v>
      </c>
      <c r="K26" s="50"/>
    </row>
    <row r="27" spans="1:11" ht="12.75">
      <c r="A27" s="17">
        <v>2</v>
      </c>
      <c r="B27" s="46" t="s">
        <v>157</v>
      </c>
      <c r="C27" s="55" t="str">
        <f t="shared" si="0"/>
        <v>0:48:51</v>
      </c>
      <c r="D27" s="17">
        <f t="shared" si="1"/>
        <v>78</v>
      </c>
      <c r="E27" s="22">
        <v>4</v>
      </c>
      <c r="F27" s="17">
        <v>25</v>
      </c>
      <c r="G27" s="88" t="s">
        <v>111</v>
      </c>
      <c r="H27" s="86" t="s">
        <v>190</v>
      </c>
      <c r="I27" s="19">
        <v>76</v>
      </c>
      <c r="J27" s="80">
        <f t="shared" si="2"/>
        <v>0.006048711755233494</v>
      </c>
      <c r="K27" s="50"/>
    </row>
    <row r="28" spans="1:11" ht="12.75">
      <c r="A28" s="17">
        <v>3</v>
      </c>
      <c r="B28" s="46" t="s">
        <v>159</v>
      </c>
      <c r="C28" s="55" t="str">
        <f t="shared" si="0"/>
        <v>0:50:24</v>
      </c>
      <c r="D28" s="17">
        <f t="shared" si="1"/>
        <v>75</v>
      </c>
      <c r="E28" s="22">
        <v>4</v>
      </c>
      <c r="F28" s="17">
        <v>26</v>
      </c>
      <c r="G28" s="88" t="s">
        <v>159</v>
      </c>
      <c r="H28" s="86" t="s">
        <v>191</v>
      </c>
      <c r="I28" s="19">
        <v>75</v>
      </c>
      <c r="J28" s="80">
        <f t="shared" si="2"/>
        <v>0.0060869565217391295</v>
      </c>
      <c r="K28" s="50"/>
    </row>
    <row r="29" spans="1:11" ht="12.75">
      <c r="A29" s="20">
        <v>4</v>
      </c>
      <c r="B29" s="46" t="s">
        <v>109</v>
      </c>
      <c r="C29" s="55" t="str">
        <f t="shared" si="0"/>
        <v>0:51:34</v>
      </c>
      <c r="D29" s="17">
        <f t="shared" si="1"/>
        <v>73</v>
      </c>
      <c r="E29" s="22">
        <v>4</v>
      </c>
      <c r="F29" s="17">
        <v>27</v>
      </c>
      <c r="G29" s="88" t="s">
        <v>100</v>
      </c>
      <c r="H29" s="86" t="s">
        <v>192</v>
      </c>
      <c r="I29" s="19">
        <v>74</v>
      </c>
      <c r="J29" s="80">
        <f t="shared" si="2"/>
        <v>0.006167471819645733</v>
      </c>
      <c r="K29" s="50"/>
    </row>
    <row r="30" spans="1:11" ht="12.75">
      <c r="A30" s="20">
        <v>5</v>
      </c>
      <c r="B30" s="46" t="s">
        <v>113</v>
      </c>
      <c r="C30" s="55" t="str">
        <f t="shared" si="0"/>
        <v>0:51:34</v>
      </c>
      <c r="D30" s="17">
        <f t="shared" si="1"/>
        <v>72</v>
      </c>
      <c r="E30" s="22">
        <v>4</v>
      </c>
      <c r="F30" s="17">
        <v>28</v>
      </c>
      <c r="G30" s="88" t="s">
        <v>109</v>
      </c>
      <c r="H30" s="86" t="s">
        <v>193</v>
      </c>
      <c r="I30" s="19">
        <v>73</v>
      </c>
      <c r="J30" s="80">
        <f t="shared" si="2"/>
        <v>0.0062278582930756846</v>
      </c>
      <c r="K30" s="50"/>
    </row>
    <row r="31" spans="1:11" ht="12.75">
      <c r="A31" s="17">
        <v>6</v>
      </c>
      <c r="B31" s="46" t="s">
        <v>128</v>
      </c>
      <c r="C31" s="55" t="str">
        <f t="shared" si="0"/>
        <v>0:51:59</v>
      </c>
      <c r="D31" s="17">
        <f t="shared" si="1"/>
        <v>71</v>
      </c>
      <c r="E31" s="22">
        <v>4</v>
      </c>
      <c r="F31" s="17">
        <v>29</v>
      </c>
      <c r="G31" s="88" t="s">
        <v>113</v>
      </c>
      <c r="H31" s="86" t="s">
        <v>193</v>
      </c>
      <c r="I31" s="19">
        <v>72</v>
      </c>
      <c r="J31" s="80">
        <f t="shared" si="2"/>
        <v>0.0062278582930756846</v>
      </c>
      <c r="K31" s="50"/>
    </row>
    <row r="32" spans="1:11" ht="12.75">
      <c r="A32" s="17">
        <v>7</v>
      </c>
      <c r="B32" s="46" t="s">
        <v>161</v>
      </c>
      <c r="C32" s="55" t="str">
        <f t="shared" si="0"/>
        <v>0:52:02</v>
      </c>
      <c r="D32" s="17">
        <f t="shared" si="1"/>
        <v>69</v>
      </c>
      <c r="E32" s="22">
        <v>4</v>
      </c>
      <c r="F32" s="17">
        <v>30</v>
      </c>
      <c r="G32" s="88" t="s">
        <v>128</v>
      </c>
      <c r="H32" s="86" t="s">
        <v>194</v>
      </c>
      <c r="I32" s="19">
        <v>71</v>
      </c>
      <c r="J32" s="80">
        <f t="shared" si="2"/>
        <v>0.00627818035426731</v>
      </c>
      <c r="K32" s="50"/>
    </row>
    <row r="33" spans="1:11" ht="12.75">
      <c r="A33" s="17">
        <v>8</v>
      </c>
      <c r="B33" s="46" t="s">
        <v>162</v>
      </c>
      <c r="C33" s="55" t="str">
        <f t="shared" si="0"/>
        <v>0:53:16</v>
      </c>
      <c r="D33" s="17">
        <f t="shared" si="1"/>
        <v>68</v>
      </c>
      <c r="E33" s="22">
        <v>4</v>
      </c>
      <c r="F33" s="17">
        <v>31</v>
      </c>
      <c r="G33" s="88" t="s">
        <v>160</v>
      </c>
      <c r="H33" s="86" t="s">
        <v>195</v>
      </c>
      <c r="I33" s="19">
        <v>70</v>
      </c>
      <c r="J33" s="80">
        <f t="shared" si="2"/>
        <v>0.0062801932367149765</v>
      </c>
      <c r="K33" s="50"/>
    </row>
    <row r="34" spans="1:11" ht="12.75">
      <c r="A34" s="10">
        <v>9</v>
      </c>
      <c r="B34" s="47" t="s">
        <v>115</v>
      </c>
      <c r="C34" s="56" t="str">
        <f t="shared" si="0"/>
        <v>0:55:18</v>
      </c>
      <c r="D34" s="10">
        <f t="shared" si="1"/>
        <v>66</v>
      </c>
      <c r="E34" s="23">
        <v>4</v>
      </c>
      <c r="F34" s="17">
        <v>32</v>
      </c>
      <c r="G34" s="88" t="s">
        <v>161</v>
      </c>
      <c r="H34" s="86" t="s">
        <v>196</v>
      </c>
      <c r="I34" s="19">
        <v>69</v>
      </c>
      <c r="J34" s="80">
        <f t="shared" si="2"/>
        <v>0.006284219001610306</v>
      </c>
      <c r="K34" s="50"/>
    </row>
    <row r="35" spans="1:11" ht="12.75">
      <c r="A35" s="16">
        <v>1</v>
      </c>
      <c r="B35" s="44" t="s">
        <v>100</v>
      </c>
      <c r="C35" s="54" t="str">
        <f t="shared" si="0"/>
        <v>0:51:04</v>
      </c>
      <c r="D35" s="16">
        <f t="shared" si="1"/>
        <v>74</v>
      </c>
      <c r="E35" s="27">
        <v>5</v>
      </c>
      <c r="F35" s="17">
        <v>33</v>
      </c>
      <c r="G35" s="88" t="s">
        <v>162</v>
      </c>
      <c r="H35" s="86" t="s">
        <v>197</v>
      </c>
      <c r="I35" s="19">
        <v>68</v>
      </c>
      <c r="J35" s="80">
        <f t="shared" si="2"/>
        <v>0.00643317230273752</v>
      </c>
      <c r="K35" s="50"/>
    </row>
    <row r="36" spans="1:11" ht="12.75">
      <c r="A36" s="17">
        <v>2</v>
      </c>
      <c r="B36" s="46" t="s">
        <v>160</v>
      </c>
      <c r="C36" s="55" t="str">
        <f t="shared" si="0"/>
        <v>0:52:00</v>
      </c>
      <c r="D36" s="17">
        <f t="shared" si="1"/>
        <v>70</v>
      </c>
      <c r="E36" s="22">
        <v>5</v>
      </c>
      <c r="F36" s="17">
        <v>34</v>
      </c>
      <c r="G36" s="88" t="s">
        <v>135</v>
      </c>
      <c r="H36" s="86" t="s">
        <v>198</v>
      </c>
      <c r="I36" s="19">
        <v>67</v>
      </c>
      <c r="J36" s="80">
        <f t="shared" si="2"/>
        <v>0.006624396135265701</v>
      </c>
      <c r="K36" s="50"/>
    </row>
    <row r="37" spans="1:11" ht="12.75">
      <c r="A37" s="17">
        <v>3</v>
      </c>
      <c r="B37" s="46" t="s">
        <v>114</v>
      </c>
      <c r="C37" s="55" t="str">
        <f t="shared" si="0"/>
        <v>0:55:56</v>
      </c>
      <c r="D37" s="17">
        <f t="shared" si="1"/>
        <v>64</v>
      </c>
      <c r="E37" s="22">
        <v>5</v>
      </c>
      <c r="F37" s="17">
        <v>35</v>
      </c>
      <c r="G37" s="88" t="s">
        <v>115</v>
      </c>
      <c r="H37" s="86" t="s">
        <v>199</v>
      </c>
      <c r="I37" s="19">
        <v>66</v>
      </c>
      <c r="J37" s="80">
        <f t="shared" si="2"/>
        <v>0.006678743961352657</v>
      </c>
      <c r="K37" s="50"/>
    </row>
    <row r="38" spans="1:11" ht="12.75">
      <c r="A38" s="10">
        <v>4</v>
      </c>
      <c r="B38" s="47" t="s">
        <v>163</v>
      </c>
      <c r="C38" s="56" t="str">
        <f t="shared" si="0"/>
        <v>0:56:47</v>
      </c>
      <c r="D38" s="10">
        <f t="shared" si="1"/>
        <v>62</v>
      </c>
      <c r="E38" s="23">
        <v>5</v>
      </c>
      <c r="F38" s="17">
        <v>36</v>
      </c>
      <c r="G38" s="88" t="s">
        <v>207</v>
      </c>
      <c r="H38" s="86" t="s">
        <v>200</v>
      </c>
      <c r="I38" s="19">
        <v>65</v>
      </c>
      <c r="J38" s="80">
        <f t="shared" si="2"/>
        <v>0.006749194847020934</v>
      </c>
      <c r="K38" s="50"/>
    </row>
    <row r="39" spans="1:11" ht="12.75">
      <c r="A39" s="17">
        <v>1</v>
      </c>
      <c r="B39" s="46" t="s">
        <v>135</v>
      </c>
      <c r="C39" s="55" t="str">
        <f t="shared" si="0"/>
        <v>0:54:51</v>
      </c>
      <c r="D39" s="17">
        <f t="shared" si="1"/>
        <v>67</v>
      </c>
      <c r="E39" s="22">
        <v>6</v>
      </c>
      <c r="F39" s="17">
        <v>37</v>
      </c>
      <c r="G39" s="88" t="s">
        <v>114</v>
      </c>
      <c r="H39" s="86" t="s">
        <v>201</v>
      </c>
      <c r="I39" s="19">
        <v>64</v>
      </c>
      <c r="J39" s="80">
        <f t="shared" si="2"/>
        <v>0.0067552334943639285</v>
      </c>
      <c r="K39" s="50"/>
    </row>
    <row r="40" spans="1:11" ht="12.75">
      <c r="A40" s="17">
        <v>2</v>
      </c>
      <c r="B40" s="46" t="s">
        <v>207</v>
      </c>
      <c r="C40" s="55" t="str">
        <f t="shared" si="0"/>
        <v>0:55:53</v>
      </c>
      <c r="D40" s="17">
        <f t="shared" si="1"/>
        <v>65</v>
      </c>
      <c r="E40" s="22">
        <v>6</v>
      </c>
      <c r="F40" s="17">
        <v>38</v>
      </c>
      <c r="G40" s="88" t="s">
        <v>209</v>
      </c>
      <c r="H40" s="103">
        <v>0.03893518518518519</v>
      </c>
      <c r="I40" s="19">
        <v>63</v>
      </c>
      <c r="J40" s="80">
        <f t="shared" si="2"/>
        <v>0.006771336553945251</v>
      </c>
      <c r="K40" s="50"/>
    </row>
    <row r="41" spans="1:11" ht="12.75">
      <c r="A41" s="17">
        <v>3</v>
      </c>
      <c r="B41" s="46" t="s">
        <v>209</v>
      </c>
      <c r="C41" s="55">
        <f t="shared" si="0"/>
        <v>0.03893518518518519</v>
      </c>
      <c r="D41" s="17">
        <f t="shared" si="1"/>
        <v>63</v>
      </c>
      <c r="E41" s="22">
        <v>6</v>
      </c>
      <c r="F41" s="17">
        <v>39</v>
      </c>
      <c r="G41" s="88" t="s">
        <v>163</v>
      </c>
      <c r="H41" s="86" t="s">
        <v>202</v>
      </c>
      <c r="I41" s="19">
        <v>62</v>
      </c>
      <c r="J41" s="80">
        <f t="shared" si="2"/>
        <v>0.006857890499194846</v>
      </c>
      <c r="K41" s="50"/>
    </row>
    <row r="42" spans="1:11" ht="12.75">
      <c r="A42" s="10">
        <v>4</v>
      </c>
      <c r="B42" s="53" t="s">
        <v>119</v>
      </c>
      <c r="C42" s="56" t="str">
        <f t="shared" si="0"/>
        <v>0:58:25</v>
      </c>
      <c r="D42" s="10">
        <f t="shared" si="1"/>
        <v>61</v>
      </c>
      <c r="E42" s="23">
        <v>6</v>
      </c>
      <c r="F42" s="17">
        <v>40</v>
      </c>
      <c r="G42" s="88" t="s">
        <v>119</v>
      </c>
      <c r="H42" s="86" t="s">
        <v>203</v>
      </c>
      <c r="I42" s="19">
        <v>61</v>
      </c>
      <c r="J42" s="80">
        <f t="shared" si="2"/>
        <v>0.007055152979066022</v>
      </c>
      <c r="K42" s="48"/>
    </row>
    <row r="43" spans="1:11" ht="12.75">
      <c r="A43" s="16">
        <v>1</v>
      </c>
      <c r="B43" s="83" t="s">
        <v>122</v>
      </c>
      <c r="C43" s="54" t="str">
        <f t="shared" si="0"/>
        <v>0:62:00</v>
      </c>
      <c r="D43" s="16">
        <f t="shared" si="1"/>
        <v>60</v>
      </c>
      <c r="E43" s="27">
        <v>7</v>
      </c>
      <c r="F43" s="17">
        <v>41</v>
      </c>
      <c r="G43" s="88" t="s">
        <v>122</v>
      </c>
      <c r="H43" s="86" t="s">
        <v>204</v>
      </c>
      <c r="I43" s="19">
        <v>60</v>
      </c>
      <c r="J43" s="80">
        <f t="shared" si="2"/>
        <v>0.0074879227053140105</v>
      </c>
      <c r="K43" s="48"/>
    </row>
    <row r="44" spans="1:10" ht="12.75">
      <c r="A44" s="17">
        <v>2</v>
      </c>
      <c r="B44" s="41" t="s">
        <v>164</v>
      </c>
      <c r="C44" s="55" t="str">
        <f t="shared" si="0"/>
        <v>0:69:57</v>
      </c>
      <c r="D44" s="17">
        <f t="shared" si="1"/>
        <v>59</v>
      </c>
      <c r="E44" s="22">
        <v>7</v>
      </c>
      <c r="F44" s="17">
        <v>42</v>
      </c>
      <c r="G44" s="88" t="s">
        <v>164</v>
      </c>
      <c r="H44" s="86" t="s">
        <v>205</v>
      </c>
      <c r="I44" s="19">
        <v>59</v>
      </c>
      <c r="J44" s="80">
        <f t="shared" si="2"/>
        <v>0.008448067632850241</v>
      </c>
    </row>
    <row r="45" spans="1:10" ht="12.75">
      <c r="A45" s="17">
        <v>3</v>
      </c>
      <c r="B45" s="41" t="s">
        <v>165</v>
      </c>
      <c r="C45" s="55" t="str">
        <f t="shared" si="0"/>
        <v>0:70:14</v>
      </c>
      <c r="D45" s="17">
        <f t="shared" si="1"/>
        <v>58</v>
      </c>
      <c r="E45" s="22">
        <v>7</v>
      </c>
      <c r="F45" s="17">
        <v>43</v>
      </c>
      <c r="G45" s="88" t="s">
        <v>165</v>
      </c>
      <c r="H45" s="86" t="s">
        <v>206</v>
      </c>
      <c r="I45" s="19">
        <v>58</v>
      </c>
      <c r="J45" s="80">
        <f t="shared" si="2"/>
        <v>0.008482286634460547</v>
      </c>
    </row>
    <row r="46" spans="1:10" ht="12.75">
      <c r="A46" s="89"/>
      <c r="B46" s="90"/>
      <c r="C46" s="91"/>
      <c r="D46" s="89"/>
      <c r="E46" s="89"/>
      <c r="F46" s="89"/>
      <c r="G46" s="92"/>
      <c r="H46" s="93"/>
      <c r="I46" s="94"/>
      <c r="J46" s="95"/>
    </row>
    <row r="47" spans="1:10" ht="10.5" customHeight="1">
      <c r="A47" s="96"/>
      <c r="B47" s="97"/>
      <c r="C47" s="98"/>
      <c r="D47" s="96"/>
      <c r="E47" s="96"/>
      <c r="F47" s="96"/>
      <c r="G47" s="99"/>
      <c r="H47" s="100"/>
      <c r="I47" s="101"/>
      <c r="J47" s="102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190"/>
  <sheetViews>
    <sheetView showGridLines="0" zoomScalePageLayoutView="0" workbookViewId="0" topLeftCell="A1">
      <selection activeCell="O18" sqref="O18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5.57421875" style="45" customWidth="1"/>
    <col min="12" max="12" width="15.7109375" style="1" customWidth="1"/>
    <col min="13" max="13" width="7.8515625" style="1" bestFit="1" customWidth="1"/>
    <col min="14" max="14" width="8.140625" style="1" bestFit="1" customWidth="1"/>
    <col min="15" max="15" width="14.00390625" style="1" bestFit="1" customWidth="1"/>
    <col min="16" max="16" width="7.8515625" style="1" bestFit="1" customWidth="1"/>
    <col min="17" max="16384" width="13.57421875" style="1" customWidth="1"/>
  </cols>
  <sheetData>
    <row r="1" spans="1:11" s="6" customFormat="1" ht="18.75" customHeight="1">
      <c r="A1" s="132" t="s">
        <v>210</v>
      </c>
      <c r="B1" s="133"/>
      <c r="C1" s="133"/>
      <c r="D1" s="133"/>
      <c r="E1" s="133"/>
      <c r="F1" s="133"/>
      <c r="G1" s="133"/>
      <c r="H1" s="133"/>
      <c r="I1" s="133"/>
      <c r="J1" s="70">
        <v>4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3" ht="12">
      <c r="A3" s="26">
        <v>1</v>
      </c>
      <c r="B3" s="44" t="s">
        <v>150</v>
      </c>
      <c r="C3" s="54">
        <f aca="true" t="shared" si="0" ref="C3:C49">VLOOKUP($B3,$G$2:$I$49,2,FALSE)</f>
        <v>0.017152777777777777</v>
      </c>
      <c r="D3" s="18">
        <f aca="true" t="shared" si="1" ref="D3:D49">VLOOKUP($B3,$G$2:$I$49,3,FALSE)</f>
        <v>100</v>
      </c>
      <c r="E3" s="25">
        <v>1</v>
      </c>
      <c r="F3" s="16">
        <v>1</v>
      </c>
      <c r="G3" s="83" t="s">
        <v>150</v>
      </c>
      <c r="H3" s="105">
        <v>0.017152777777777777</v>
      </c>
      <c r="I3" s="31">
        <v>100</v>
      </c>
      <c r="J3" s="78">
        <f aca="true" t="shared" si="2" ref="J3:J34">H3/J$1</f>
        <v>0.004288194444444444</v>
      </c>
      <c r="K3" s="50" t="s">
        <v>122</v>
      </c>
      <c r="M3" s="104"/>
    </row>
    <row r="4" spans="1:13" ht="12">
      <c r="A4" s="20">
        <v>2</v>
      </c>
      <c r="B4" s="46" t="s">
        <v>99</v>
      </c>
      <c r="C4" s="55">
        <f t="shared" si="0"/>
        <v>0.01752314814814815</v>
      </c>
      <c r="D4" s="15">
        <f t="shared" si="1"/>
        <v>99</v>
      </c>
      <c r="E4" s="21">
        <v>1</v>
      </c>
      <c r="F4" s="17">
        <v>2</v>
      </c>
      <c r="G4" s="41" t="s">
        <v>99</v>
      </c>
      <c r="H4" s="106">
        <v>0.01752314814814815</v>
      </c>
      <c r="I4" s="19">
        <v>99</v>
      </c>
      <c r="J4" s="80">
        <f t="shared" si="2"/>
        <v>0.004380787037037037</v>
      </c>
      <c r="K4" s="50" t="s">
        <v>218</v>
      </c>
      <c r="M4" s="104"/>
    </row>
    <row r="5" spans="1:13" ht="12">
      <c r="A5" s="20">
        <v>3</v>
      </c>
      <c r="B5" s="46" t="s">
        <v>151</v>
      </c>
      <c r="C5" s="55">
        <f t="shared" si="0"/>
        <v>0.017858796296296296</v>
      </c>
      <c r="D5" s="15">
        <f t="shared" si="1"/>
        <v>98</v>
      </c>
      <c r="E5" s="21">
        <v>1</v>
      </c>
      <c r="F5" s="17">
        <v>3</v>
      </c>
      <c r="G5" s="41" t="s">
        <v>151</v>
      </c>
      <c r="H5" s="106">
        <v>0.017858796296296296</v>
      </c>
      <c r="I5" s="19">
        <v>98</v>
      </c>
      <c r="J5" s="80">
        <f t="shared" si="2"/>
        <v>0.004464699074074074</v>
      </c>
      <c r="K5" s="50"/>
      <c r="M5" s="104"/>
    </row>
    <row r="6" spans="1:13" ht="12">
      <c r="A6" s="20">
        <v>4</v>
      </c>
      <c r="B6" s="46" t="s">
        <v>101</v>
      </c>
      <c r="C6" s="55">
        <f t="shared" si="0"/>
        <v>0.018229166666666668</v>
      </c>
      <c r="D6" s="15">
        <f t="shared" si="1"/>
        <v>97</v>
      </c>
      <c r="E6" s="21">
        <v>1</v>
      </c>
      <c r="F6" s="17">
        <v>4</v>
      </c>
      <c r="G6" s="41" t="s">
        <v>101</v>
      </c>
      <c r="H6" s="106">
        <v>0.018229166666666668</v>
      </c>
      <c r="I6" s="19">
        <v>97</v>
      </c>
      <c r="J6" s="80">
        <f t="shared" si="2"/>
        <v>0.004557291666666667</v>
      </c>
      <c r="K6" s="50"/>
      <c r="M6" s="104"/>
    </row>
    <row r="7" spans="1:13" ht="12">
      <c r="A7" s="20">
        <v>5</v>
      </c>
      <c r="B7" s="46" t="s">
        <v>141</v>
      </c>
      <c r="C7" s="55">
        <f t="shared" si="0"/>
        <v>0.0190625</v>
      </c>
      <c r="D7" s="15">
        <f t="shared" si="1"/>
        <v>96</v>
      </c>
      <c r="E7" s="21">
        <v>1</v>
      </c>
      <c r="F7" s="17">
        <v>5</v>
      </c>
      <c r="G7" s="41" t="s">
        <v>141</v>
      </c>
      <c r="H7" s="106">
        <v>0.0190625</v>
      </c>
      <c r="I7" s="19">
        <v>96</v>
      </c>
      <c r="J7" s="80">
        <f t="shared" si="2"/>
        <v>0.004765625</v>
      </c>
      <c r="K7" s="50"/>
      <c r="M7" s="104"/>
    </row>
    <row r="8" spans="1:13" ht="12">
      <c r="A8" s="20">
        <v>6</v>
      </c>
      <c r="B8" s="46" t="s">
        <v>24</v>
      </c>
      <c r="C8" s="55">
        <f t="shared" si="0"/>
        <v>0.019664351851851853</v>
      </c>
      <c r="D8" s="15">
        <f t="shared" si="1"/>
        <v>92</v>
      </c>
      <c r="E8" s="21">
        <v>1</v>
      </c>
      <c r="F8" s="17">
        <v>6</v>
      </c>
      <c r="G8" s="41" t="s">
        <v>127</v>
      </c>
      <c r="H8" s="106">
        <v>0.019131944444444444</v>
      </c>
      <c r="I8" s="19">
        <v>95</v>
      </c>
      <c r="J8" s="80">
        <f t="shared" si="2"/>
        <v>0.004782986111111111</v>
      </c>
      <c r="K8" s="50"/>
      <c r="M8" s="104"/>
    </row>
    <row r="9" spans="1:13" ht="12">
      <c r="A9" s="16">
        <v>1</v>
      </c>
      <c r="B9" s="44" t="s">
        <v>127</v>
      </c>
      <c r="C9" s="54">
        <f t="shared" si="0"/>
        <v>0.019131944444444444</v>
      </c>
      <c r="D9" s="16">
        <f t="shared" si="1"/>
        <v>95</v>
      </c>
      <c r="E9" s="25">
        <v>2</v>
      </c>
      <c r="F9" s="17">
        <v>7</v>
      </c>
      <c r="G9" s="41" t="s">
        <v>130</v>
      </c>
      <c r="H9" s="106">
        <v>0.01916666666666667</v>
      </c>
      <c r="I9" s="19">
        <v>94</v>
      </c>
      <c r="J9" s="80">
        <f t="shared" si="2"/>
        <v>0.004791666666666667</v>
      </c>
      <c r="K9" s="50"/>
      <c r="M9" s="104"/>
    </row>
    <row r="10" spans="1:13" ht="12">
      <c r="A10" s="17">
        <v>2</v>
      </c>
      <c r="B10" s="46" t="s">
        <v>130</v>
      </c>
      <c r="C10" s="55">
        <f t="shared" si="0"/>
        <v>0.01916666666666667</v>
      </c>
      <c r="D10" s="15">
        <f t="shared" si="1"/>
        <v>94</v>
      </c>
      <c r="E10" s="21">
        <v>2</v>
      </c>
      <c r="F10" s="17">
        <v>8</v>
      </c>
      <c r="G10" s="41" t="s">
        <v>211</v>
      </c>
      <c r="H10" s="106">
        <v>0.01951388888888889</v>
      </c>
      <c r="I10" s="19">
        <v>93</v>
      </c>
      <c r="J10" s="80">
        <f t="shared" si="2"/>
        <v>0.004878472222222222</v>
      </c>
      <c r="K10" s="50"/>
      <c r="M10" s="104"/>
    </row>
    <row r="11" spans="1:13" ht="12">
      <c r="A11" s="17">
        <v>3</v>
      </c>
      <c r="B11" s="46" t="s">
        <v>211</v>
      </c>
      <c r="C11" s="55">
        <f t="shared" si="0"/>
        <v>0.01951388888888889</v>
      </c>
      <c r="D11" s="17">
        <f t="shared" si="1"/>
        <v>93</v>
      </c>
      <c r="E11" s="21">
        <v>2</v>
      </c>
      <c r="F11" s="17">
        <v>9</v>
      </c>
      <c r="G11" s="41" t="s">
        <v>214</v>
      </c>
      <c r="H11" s="106">
        <v>0.019664351851851853</v>
      </c>
      <c r="I11" s="19">
        <v>92</v>
      </c>
      <c r="J11" s="80">
        <f t="shared" si="2"/>
        <v>0.004916087962962963</v>
      </c>
      <c r="K11" s="50"/>
      <c r="M11" s="104"/>
    </row>
    <row r="12" spans="1:13" ht="12">
      <c r="A12" s="17">
        <v>4</v>
      </c>
      <c r="B12" s="46" t="s">
        <v>152</v>
      </c>
      <c r="C12" s="55">
        <f t="shared" si="0"/>
        <v>0.019756944444444445</v>
      </c>
      <c r="D12" s="17">
        <f t="shared" si="1"/>
        <v>91</v>
      </c>
      <c r="E12" s="21">
        <v>2</v>
      </c>
      <c r="F12" s="17">
        <v>10</v>
      </c>
      <c r="G12" s="41" t="s">
        <v>152</v>
      </c>
      <c r="H12" s="106">
        <v>0.019756944444444445</v>
      </c>
      <c r="I12" s="19">
        <v>91</v>
      </c>
      <c r="J12" s="80">
        <f t="shared" si="2"/>
        <v>0.004939236111111111</v>
      </c>
      <c r="K12" s="50"/>
      <c r="M12" s="104"/>
    </row>
    <row r="13" spans="1:13" ht="12">
      <c r="A13" s="17">
        <v>5</v>
      </c>
      <c r="B13" s="46" t="s">
        <v>133</v>
      </c>
      <c r="C13" s="55">
        <f t="shared" si="0"/>
        <v>0.020127314814814817</v>
      </c>
      <c r="D13" s="17">
        <f t="shared" si="1"/>
        <v>90</v>
      </c>
      <c r="E13" s="21">
        <v>2</v>
      </c>
      <c r="F13" s="17">
        <v>11</v>
      </c>
      <c r="G13" s="41" t="s">
        <v>133</v>
      </c>
      <c r="H13" s="106">
        <v>0.020127314814814817</v>
      </c>
      <c r="I13" s="19">
        <v>90</v>
      </c>
      <c r="J13" s="80">
        <f t="shared" si="2"/>
        <v>0.005031828703703704</v>
      </c>
      <c r="K13" s="50"/>
      <c r="M13" s="104"/>
    </row>
    <row r="14" spans="1:13" ht="12">
      <c r="A14" s="17">
        <v>6</v>
      </c>
      <c r="B14" s="46" t="s">
        <v>153</v>
      </c>
      <c r="C14" s="55">
        <f t="shared" si="0"/>
        <v>0.020208333333333335</v>
      </c>
      <c r="D14" s="17">
        <f t="shared" si="1"/>
        <v>89</v>
      </c>
      <c r="E14" s="21">
        <v>2</v>
      </c>
      <c r="F14" s="17">
        <v>12</v>
      </c>
      <c r="G14" s="41" t="s">
        <v>153</v>
      </c>
      <c r="H14" s="106">
        <v>0.020208333333333335</v>
      </c>
      <c r="I14" s="19">
        <v>89</v>
      </c>
      <c r="J14" s="80">
        <f t="shared" si="2"/>
        <v>0.005052083333333334</v>
      </c>
      <c r="K14" s="50"/>
      <c r="M14" s="104"/>
    </row>
    <row r="15" spans="1:13" ht="12">
      <c r="A15" s="17">
        <v>7</v>
      </c>
      <c r="B15" s="46" t="s">
        <v>103</v>
      </c>
      <c r="C15" s="55">
        <f t="shared" si="0"/>
        <v>0.02050925925925926</v>
      </c>
      <c r="D15" s="17">
        <f t="shared" si="1"/>
        <v>85</v>
      </c>
      <c r="E15" s="21">
        <v>2</v>
      </c>
      <c r="F15" s="17">
        <v>13</v>
      </c>
      <c r="G15" s="41" t="s">
        <v>220</v>
      </c>
      <c r="H15" s="106">
        <v>0.020266203703703703</v>
      </c>
      <c r="I15" s="19">
        <v>88</v>
      </c>
      <c r="J15" s="80">
        <f t="shared" si="2"/>
        <v>0.005066550925925926</v>
      </c>
      <c r="K15" s="50"/>
      <c r="M15" s="104"/>
    </row>
    <row r="16" spans="1:13" ht="12">
      <c r="A16" s="10">
        <v>8</v>
      </c>
      <c r="B16" s="47" t="s">
        <v>154</v>
      </c>
      <c r="C16" s="56">
        <f t="shared" si="0"/>
        <v>0.020671296296296295</v>
      </c>
      <c r="D16" s="10">
        <f t="shared" si="1"/>
        <v>84</v>
      </c>
      <c r="E16" s="42">
        <v>2</v>
      </c>
      <c r="F16" s="17">
        <v>14</v>
      </c>
      <c r="G16" s="41" t="s">
        <v>134</v>
      </c>
      <c r="H16" s="106">
        <v>0.020335648148148148</v>
      </c>
      <c r="I16" s="19">
        <v>87</v>
      </c>
      <c r="J16" s="80">
        <f t="shared" si="2"/>
        <v>0.005083912037037037</v>
      </c>
      <c r="K16" s="50"/>
      <c r="M16" s="104"/>
    </row>
    <row r="17" spans="1:13" ht="12">
      <c r="A17" s="16">
        <v>1</v>
      </c>
      <c r="B17" s="44" t="s">
        <v>28</v>
      </c>
      <c r="C17" s="54">
        <f t="shared" si="0"/>
        <v>0.020266203703703703</v>
      </c>
      <c r="D17" s="16">
        <f t="shared" si="1"/>
        <v>88</v>
      </c>
      <c r="E17" s="25">
        <v>3</v>
      </c>
      <c r="F17" s="17">
        <v>15</v>
      </c>
      <c r="G17" s="41" t="s">
        <v>142</v>
      </c>
      <c r="H17" s="106">
        <v>0.020462962962962964</v>
      </c>
      <c r="I17" s="19">
        <v>86</v>
      </c>
      <c r="J17" s="80">
        <f t="shared" si="2"/>
        <v>0.005115740740740741</v>
      </c>
      <c r="K17" s="50"/>
      <c r="M17" s="104"/>
    </row>
    <row r="18" spans="1:13" ht="12">
      <c r="A18" s="17">
        <v>2</v>
      </c>
      <c r="B18" s="46" t="s">
        <v>134</v>
      </c>
      <c r="C18" s="55">
        <f t="shared" si="0"/>
        <v>0.020335648148148148</v>
      </c>
      <c r="D18" s="17">
        <f t="shared" si="1"/>
        <v>87</v>
      </c>
      <c r="E18" s="21">
        <v>3</v>
      </c>
      <c r="F18" s="17">
        <v>16</v>
      </c>
      <c r="G18" s="41" t="s">
        <v>103</v>
      </c>
      <c r="H18" s="106">
        <v>0.02050925925925926</v>
      </c>
      <c r="I18" s="19">
        <v>85</v>
      </c>
      <c r="J18" s="80">
        <f t="shared" si="2"/>
        <v>0.005127314814814815</v>
      </c>
      <c r="K18" s="50"/>
      <c r="M18" s="104"/>
    </row>
    <row r="19" spans="1:13" ht="12">
      <c r="A19" s="17">
        <v>3</v>
      </c>
      <c r="B19" s="46" t="s">
        <v>142</v>
      </c>
      <c r="C19" s="55">
        <f t="shared" si="0"/>
        <v>0.020462962962962964</v>
      </c>
      <c r="D19" s="17">
        <f t="shared" si="1"/>
        <v>86</v>
      </c>
      <c r="E19" s="22">
        <v>3</v>
      </c>
      <c r="F19" s="17">
        <v>17</v>
      </c>
      <c r="G19" s="41" t="s">
        <v>154</v>
      </c>
      <c r="H19" s="106">
        <v>0.020671296296296295</v>
      </c>
      <c r="I19" s="19">
        <v>84</v>
      </c>
      <c r="J19" s="80">
        <f t="shared" si="2"/>
        <v>0.005167824074074074</v>
      </c>
      <c r="K19" s="50"/>
      <c r="M19" s="104"/>
    </row>
    <row r="20" spans="1:13" ht="12">
      <c r="A20" s="17">
        <v>4</v>
      </c>
      <c r="B20" s="46" t="s">
        <v>106</v>
      </c>
      <c r="C20" s="55">
        <f t="shared" si="0"/>
        <v>0.021145833333333332</v>
      </c>
      <c r="D20" s="17">
        <f t="shared" si="1"/>
        <v>83</v>
      </c>
      <c r="E20" s="22">
        <v>3</v>
      </c>
      <c r="F20" s="17">
        <v>18</v>
      </c>
      <c r="G20" s="41" t="s">
        <v>106</v>
      </c>
      <c r="H20" s="106">
        <v>0.021145833333333332</v>
      </c>
      <c r="I20" s="19">
        <v>83</v>
      </c>
      <c r="J20" s="80">
        <f t="shared" si="2"/>
        <v>0.005286458333333333</v>
      </c>
      <c r="K20" s="50"/>
      <c r="M20" s="104"/>
    </row>
    <row r="21" spans="1:13" ht="12">
      <c r="A21" s="17">
        <v>5</v>
      </c>
      <c r="B21" s="46" t="s">
        <v>212</v>
      </c>
      <c r="C21" s="55">
        <f t="shared" si="0"/>
        <v>0.02130787037037037</v>
      </c>
      <c r="D21" s="17">
        <f t="shared" si="1"/>
        <v>82</v>
      </c>
      <c r="E21" s="22">
        <v>3</v>
      </c>
      <c r="F21" s="17">
        <v>19</v>
      </c>
      <c r="G21" s="41" t="s">
        <v>212</v>
      </c>
      <c r="H21" s="106">
        <v>0.02130787037037037</v>
      </c>
      <c r="I21" s="19">
        <v>82</v>
      </c>
      <c r="J21" s="80">
        <f t="shared" si="2"/>
        <v>0.005326967592592592</v>
      </c>
      <c r="K21" s="50"/>
      <c r="M21" s="104"/>
    </row>
    <row r="22" spans="1:13" ht="12">
      <c r="A22" s="17">
        <v>6</v>
      </c>
      <c r="B22" s="46" t="s">
        <v>105</v>
      </c>
      <c r="C22" s="55">
        <f t="shared" si="0"/>
        <v>0.02179398148148148</v>
      </c>
      <c r="D22" s="17">
        <f t="shared" si="1"/>
        <v>81</v>
      </c>
      <c r="E22" s="22">
        <v>3</v>
      </c>
      <c r="F22" s="17">
        <v>20</v>
      </c>
      <c r="G22" s="41" t="s">
        <v>105</v>
      </c>
      <c r="H22" s="106">
        <v>0.02179398148148148</v>
      </c>
      <c r="I22" s="19">
        <v>81</v>
      </c>
      <c r="J22" s="80">
        <f t="shared" si="2"/>
        <v>0.00544849537037037</v>
      </c>
      <c r="K22" s="50"/>
      <c r="M22" s="104"/>
    </row>
    <row r="23" spans="1:13" ht="12">
      <c r="A23" s="17">
        <v>7</v>
      </c>
      <c r="B23" s="46" t="s">
        <v>156</v>
      </c>
      <c r="C23" s="55">
        <f t="shared" si="0"/>
        <v>0.02181712962962963</v>
      </c>
      <c r="D23" s="17">
        <f t="shared" si="1"/>
        <v>80</v>
      </c>
      <c r="E23" s="22">
        <v>3</v>
      </c>
      <c r="F23" s="17">
        <v>21</v>
      </c>
      <c r="G23" s="41" t="s">
        <v>156</v>
      </c>
      <c r="H23" s="106">
        <v>0.02181712962962963</v>
      </c>
      <c r="I23" s="19">
        <v>80</v>
      </c>
      <c r="J23" s="80">
        <f t="shared" si="2"/>
        <v>0.005454282407407408</v>
      </c>
      <c r="K23" s="50"/>
      <c r="M23" s="104"/>
    </row>
    <row r="24" spans="1:13" ht="12">
      <c r="A24" s="17">
        <v>8</v>
      </c>
      <c r="B24" s="46" t="s">
        <v>158</v>
      </c>
      <c r="C24" s="55">
        <f t="shared" si="0"/>
        <v>0.02201388888888889</v>
      </c>
      <c r="D24" s="17">
        <f t="shared" si="1"/>
        <v>79</v>
      </c>
      <c r="E24" s="22">
        <v>3</v>
      </c>
      <c r="F24" s="17">
        <v>22</v>
      </c>
      <c r="G24" s="41" t="s">
        <v>158</v>
      </c>
      <c r="H24" s="106">
        <v>0.02201388888888889</v>
      </c>
      <c r="I24" s="19">
        <v>79</v>
      </c>
      <c r="J24" s="80">
        <f t="shared" si="2"/>
        <v>0.005503472222222222</v>
      </c>
      <c r="K24" s="50"/>
      <c r="M24" s="104"/>
    </row>
    <row r="25" spans="1:13" ht="12">
      <c r="A25" s="26">
        <v>1</v>
      </c>
      <c r="B25" s="44" t="s">
        <v>157</v>
      </c>
      <c r="C25" s="54">
        <f t="shared" si="0"/>
        <v>0.02226851851851852</v>
      </c>
      <c r="D25" s="16">
        <f t="shared" si="1"/>
        <v>78</v>
      </c>
      <c r="E25" s="27">
        <v>4</v>
      </c>
      <c r="F25" s="17">
        <v>23</v>
      </c>
      <c r="G25" s="41" t="s">
        <v>157</v>
      </c>
      <c r="H25" s="106">
        <v>0.02226851851851852</v>
      </c>
      <c r="I25" s="19">
        <v>78</v>
      </c>
      <c r="J25" s="80">
        <f t="shared" si="2"/>
        <v>0.00556712962962963</v>
      </c>
      <c r="K25" s="50"/>
      <c r="M25" s="104"/>
    </row>
    <row r="26" spans="1:13" ht="12">
      <c r="A26" s="17">
        <v>2</v>
      </c>
      <c r="B26" s="46" t="s">
        <v>159</v>
      </c>
      <c r="C26" s="55">
        <f t="shared" si="0"/>
        <v>0.022291666666666668</v>
      </c>
      <c r="D26" s="17">
        <f t="shared" si="1"/>
        <v>77</v>
      </c>
      <c r="E26" s="22">
        <v>4</v>
      </c>
      <c r="F26" s="17">
        <v>24</v>
      </c>
      <c r="G26" s="41" t="s">
        <v>159</v>
      </c>
      <c r="H26" s="106">
        <v>0.022291666666666668</v>
      </c>
      <c r="I26" s="19">
        <v>77</v>
      </c>
      <c r="J26" s="80">
        <f t="shared" si="2"/>
        <v>0.005572916666666667</v>
      </c>
      <c r="K26" s="50"/>
      <c r="M26" s="104"/>
    </row>
    <row r="27" spans="1:13" ht="12">
      <c r="A27" s="17">
        <v>3</v>
      </c>
      <c r="B27" s="46" t="s">
        <v>109</v>
      </c>
      <c r="C27" s="55">
        <f t="shared" si="0"/>
        <v>0.02269675925925926</v>
      </c>
      <c r="D27" s="17">
        <f t="shared" si="1"/>
        <v>75</v>
      </c>
      <c r="E27" s="22">
        <v>4</v>
      </c>
      <c r="F27" s="17">
        <v>25</v>
      </c>
      <c r="G27" s="41" t="s">
        <v>219</v>
      </c>
      <c r="H27" s="106">
        <v>0.02262731481481482</v>
      </c>
      <c r="I27" s="19">
        <v>76</v>
      </c>
      <c r="J27" s="80">
        <f t="shared" si="2"/>
        <v>0.005656828703703705</v>
      </c>
      <c r="K27" s="50"/>
      <c r="M27" s="104"/>
    </row>
    <row r="28" spans="1:13" ht="12">
      <c r="A28" s="17">
        <v>4</v>
      </c>
      <c r="B28" s="46" t="s">
        <v>162</v>
      </c>
      <c r="C28" s="55">
        <f t="shared" si="0"/>
        <v>0.022847222222222224</v>
      </c>
      <c r="D28" s="17">
        <f t="shared" si="1"/>
        <v>73</v>
      </c>
      <c r="E28" s="22">
        <v>4</v>
      </c>
      <c r="F28" s="17">
        <v>26</v>
      </c>
      <c r="G28" s="41" t="s">
        <v>109</v>
      </c>
      <c r="H28" s="106">
        <v>0.02269675925925926</v>
      </c>
      <c r="I28" s="19">
        <v>75</v>
      </c>
      <c r="J28" s="80">
        <f t="shared" si="2"/>
        <v>0.005674189814814815</v>
      </c>
      <c r="K28" s="50"/>
      <c r="M28" s="104"/>
    </row>
    <row r="29" spans="1:13" ht="12">
      <c r="A29" s="20">
        <v>5</v>
      </c>
      <c r="B29" s="46" t="s">
        <v>45</v>
      </c>
      <c r="C29" s="55">
        <f t="shared" si="0"/>
        <v>0.023020833333333334</v>
      </c>
      <c r="D29" s="17">
        <f t="shared" si="1"/>
        <v>72</v>
      </c>
      <c r="E29" s="22">
        <v>4</v>
      </c>
      <c r="F29" s="17">
        <v>27</v>
      </c>
      <c r="G29" s="41" t="s">
        <v>100</v>
      </c>
      <c r="H29" s="106">
        <v>0.022777777777777775</v>
      </c>
      <c r="I29" s="19">
        <v>74</v>
      </c>
      <c r="J29" s="80">
        <f t="shared" si="2"/>
        <v>0.005694444444444444</v>
      </c>
      <c r="K29" s="50"/>
      <c r="M29" s="104"/>
    </row>
    <row r="30" spans="1:13" ht="12">
      <c r="A30" s="20">
        <v>6</v>
      </c>
      <c r="B30" s="46" t="s">
        <v>115</v>
      </c>
      <c r="C30" s="55">
        <f t="shared" si="0"/>
        <v>0.02375</v>
      </c>
      <c r="D30" s="17">
        <f t="shared" si="1"/>
        <v>71</v>
      </c>
      <c r="E30" s="22">
        <v>4</v>
      </c>
      <c r="F30" s="17">
        <v>28</v>
      </c>
      <c r="G30" s="41" t="s">
        <v>162</v>
      </c>
      <c r="H30" s="106">
        <v>0.022847222222222224</v>
      </c>
      <c r="I30" s="19">
        <v>73</v>
      </c>
      <c r="J30" s="80">
        <f t="shared" si="2"/>
        <v>0.005711805555555556</v>
      </c>
      <c r="K30" s="50"/>
      <c r="M30" s="104"/>
    </row>
    <row r="31" spans="1:13" ht="12">
      <c r="A31" s="17">
        <v>7</v>
      </c>
      <c r="B31" s="46" t="s">
        <v>112</v>
      </c>
      <c r="C31" s="55">
        <f t="shared" si="0"/>
        <v>0.023819444444444445</v>
      </c>
      <c r="D31" s="17">
        <f t="shared" si="1"/>
        <v>70</v>
      </c>
      <c r="E31" s="22">
        <v>4</v>
      </c>
      <c r="F31" s="17">
        <v>29</v>
      </c>
      <c r="G31" s="41" t="s">
        <v>215</v>
      </c>
      <c r="H31" s="106">
        <v>0.023020833333333334</v>
      </c>
      <c r="I31" s="19">
        <v>72</v>
      </c>
      <c r="J31" s="80">
        <f t="shared" si="2"/>
        <v>0.0057552083333333335</v>
      </c>
      <c r="K31" s="50"/>
      <c r="M31" s="104"/>
    </row>
    <row r="32" spans="1:13" ht="12">
      <c r="A32" s="17">
        <v>8</v>
      </c>
      <c r="B32" s="46" t="s">
        <v>113</v>
      </c>
      <c r="C32" s="55">
        <f t="shared" si="0"/>
        <v>0.023993055555555556</v>
      </c>
      <c r="D32" s="17">
        <f t="shared" si="1"/>
        <v>69</v>
      </c>
      <c r="E32" s="22">
        <v>4</v>
      </c>
      <c r="F32" s="17">
        <v>30</v>
      </c>
      <c r="G32" s="41" t="s">
        <v>115</v>
      </c>
      <c r="H32" s="106">
        <v>0.02375</v>
      </c>
      <c r="I32" s="19">
        <v>71</v>
      </c>
      <c r="J32" s="80">
        <f t="shared" si="2"/>
        <v>0.0059375</v>
      </c>
      <c r="K32" s="50"/>
      <c r="M32" s="104"/>
    </row>
    <row r="33" spans="1:13" ht="12">
      <c r="A33" s="10">
        <v>9</v>
      </c>
      <c r="B33" s="47" t="s">
        <v>86</v>
      </c>
      <c r="C33" s="56">
        <f t="shared" si="0"/>
        <v>0.025104166666666664</v>
      </c>
      <c r="D33" s="10">
        <f t="shared" si="1"/>
        <v>67</v>
      </c>
      <c r="E33" s="23">
        <v>4</v>
      </c>
      <c r="F33" s="17">
        <v>31</v>
      </c>
      <c r="G33" s="41" t="s">
        <v>112</v>
      </c>
      <c r="H33" s="106">
        <v>0.023819444444444445</v>
      </c>
      <c r="I33" s="19">
        <v>70</v>
      </c>
      <c r="J33" s="80">
        <f t="shared" si="2"/>
        <v>0.005954861111111111</v>
      </c>
      <c r="K33" s="50"/>
      <c r="M33" s="104"/>
    </row>
    <row r="34" spans="1:13" ht="12">
      <c r="A34" s="16">
        <v>1</v>
      </c>
      <c r="B34" s="44" t="s">
        <v>85</v>
      </c>
      <c r="C34" s="54">
        <f t="shared" si="0"/>
        <v>0.02262731481481482</v>
      </c>
      <c r="D34" s="16">
        <f t="shared" si="1"/>
        <v>76</v>
      </c>
      <c r="E34" s="27">
        <v>5</v>
      </c>
      <c r="F34" s="17">
        <v>32</v>
      </c>
      <c r="G34" s="41" t="s">
        <v>113</v>
      </c>
      <c r="H34" s="106">
        <v>0.023993055555555556</v>
      </c>
      <c r="I34" s="19">
        <v>69</v>
      </c>
      <c r="J34" s="80">
        <f t="shared" si="2"/>
        <v>0.005998263888888889</v>
      </c>
      <c r="K34" s="50"/>
      <c r="M34" s="104"/>
    </row>
    <row r="35" spans="1:13" ht="12">
      <c r="A35" s="17">
        <v>2</v>
      </c>
      <c r="B35" s="46" t="s">
        <v>100</v>
      </c>
      <c r="C35" s="55">
        <f t="shared" si="0"/>
        <v>0.022777777777777775</v>
      </c>
      <c r="D35" s="17">
        <f t="shared" si="1"/>
        <v>74</v>
      </c>
      <c r="E35" s="22">
        <v>5</v>
      </c>
      <c r="F35" s="17">
        <v>33</v>
      </c>
      <c r="G35" s="41" t="s">
        <v>114</v>
      </c>
      <c r="H35" s="106">
        <v>0.024340277777777777</v>
      </c>
      <c r="I35" s="19">
        <v>68</v>
      </c>
      <c r="J35" s="80">
        <f aca="true" t="shared" si="3" ref="J35:J49">H35/J$1</f>
        <v>0.006085069444444444</v>
      </c>
      <c r="K35" s="50"/>
      <c r="M35" s="104"/>
    </row>
    <row r="36" spans="1:13" ht="12">
      <c r="A36" s="17">
        <v>3</v>
      </c>
      <c r="B36" s="46" t="s">
        <v>114</v>
      </c>
      <c r="C36" s="55">
        <f t="shared" si="0"/>
        <v>0.024340277777777777</v>
      </c>
      <c r="D36" s="17">
        <f t="shared" si="1"/>
        <v>68</v>
      </c>
      <c r="E36" s="22">
        <v>5</v>
      </c>
      <c r="F36" s="17">
        <v>34</v>
      </c>
      <c r="G36" s="41" t="s">
        <v>216</v>
      </c>
      <c r="H36" s="106">
        <v>0.025104166666666664</v>
      </c>
      <c r="I36" s="19">
        <v>67</v>
      </c>
      <c r="J36" s="80">
        <f t="shared" si="3"/>
        <v>0.006276041666666666</v>
      </c>
      <c r="K36" s="50"/>
      <c r="M36" s="104"/>
    </row>
    <row r="37" spans="1:13" ht="12">
      <c r="A37" s="17">
        <v>4</v>
      </c>
      <c r="B37" s="46" t="s">
        <v>163</v>
      </c>
      <c r="C37" s="55">
        <f t="shared" si="0"/>
        <v>0.02513888888888889</v>
      </c>
      <c r="D37" s="17">
        <f t="shared" si="1"/>
        <v>66</v>
      </c>
      <c r="E37" s="22">
        <v>5</v>
      </c>
      <c r="F37" s="17">
        <v>35</v>
      </c>
      <c r="G37" s="41" t="s">
        <v>163</v>
      </c>
      <c r="H37" s="106">
        <v>0.02513888888888889</v>
      </c>
      <c r="I37" s="19">
        <v>66</v>
      </c>
      <c r="J37" s="80">
        <f t="shared" si="3"/>
        <v>0.006284722222222223</v>
      </c>
      <c r="K37" s="50"/>
      <c r="M37" s="104"/>
    </row>
    <row r="38" spans="1:13" ht="12">
      <c r="A38" s="10">
        <v>5</v>
      </c>
      <c r="B38" s="47" t="s">
        <v>160</v>
      </c>
      <c r="C38" s="56">
        <f t="shared" si="0"/>
        <v>0.025486111111111112</v>
      </c>
      <c r="D38" s="10">
        <f t="shared" si="1"/>
        <v>65</v>
      </c>
      <c r="E38" s="23">
        <v>5</v>
      </c>
      <c r="F38" s="17">
        <v>36</v>
      </c>
      <c r="G38" s="41" t="s">
        <v>160</v>
      </c>
      <c r="H38" s="106">
        <v>0.025486111111111112</v>
      </c>
      <c r="I38" s="19">
        <v>65</v>
      </c>
      <c r="J38" s="80">
        <f t="shared" si="3"/>
        <v>0.006371527777777778</v>
      </c>
      <c r="K38" s="50"/>
      <c r="M38" s="104"/>
    </row>
    <row r="39" spans="1:13" ht="12">
      <c r="A39" s="16">
        <v>1</v>
      </c>
      <c r="B39" s="44" t="s">
        <v>89</v>
      </c>
      <c r="C39" s="54">
        <f t="shared" si="0"/>
        <v>0.025532407407407406</v>
      </c>
      <c r="D39" s="16">
        <f t="shared" si="1"/>
        <v>64</v>
      </c>
      <c r="E39" s="27">
        <v>6</v>
      </c>
      <c r="F39" s="17">
        <v>37</v>
      </c>
      <c r="G39" s="41" t="s">
        <v>218</v>
      </c>
      <c r="H39" s="106">
        <v>0.025532407407407406</v>
      </c>
      <c r="I39" s="19">
        <v>64</v>
      </c>
      <c r="J39" s="80">
        <f t="shared" si="3"/>
        <v>0.006383101851851852</v>
      </c>
      <c r="K39" s="50"/>
      <c r="M39" s="104"/>
    </row>
    <row r="40" spans="1:13" ht="12">
      <c r="A40" s="17">
        <v>2</v>
      </c>
      <c r="B40" s="46" t="s">
        <v>40</v>
      </c>
      <c r="C40" s="55">
        <f t="shared" si="0"/>
        <v>0.025752314814814815</v>
      </c>
      <c r="D40" s="17">
        <f t="shared" si="1"/>
        <v>63</v>
      </c>
      <c r="E40" s="22">
        <v>6</v>
      </c>
      <c r="F40" s="17">
        <v>38</v>
      </c>
      <c r="G40" s="41" t="s">
        <v>217</v>
      </c>
      <c r="H40" s="106">
        <v>0.025752314814814815</v>
      </c>
      <c r="I40" s="19">
        <v>63</v>
      </c>
      <c r="J40" s="80">
        <f t="shared" si="3"/>
        <v>0.006438078703703704</v>
      </c>
      <c r="K40" s="50"/>
      <c r="M40" s="104"/>
    </row>
    <row r="41" spans="1:13" ht="10.5" customHeight="1">
      <c r="A41" s="17">
        <v>3</v>
      </c>
      <c r="B41" s="41" t="s">
        <v>119</v>
      </c>
      <c r="C41" s="55">
        <f t="shared" si="0"/>
        <v>0.026076388888888885</v>
      </c>
      <c r="D41" s="17">
        <f t="shared" si="1"/>
        <v>62</v>
      </c>
      <c r="E41" s="22">
        <v>6</v>
      </c>
      <c r="F41" s="17">
        <v>39</v>
      </c>
      <c r="G41" s="41" t="s">
        <v>119</v>
      </c>
      <c r="H41" s="106">
        <v>0.026076388888888885</v>
      </c>
      <c r="I41" s="19">
        <v>62</v>
      </c>
      <c r="J41" s="80">
        <f t="shared" si="3"/>
        <v>0.006519097222222221</v>
      </c>
      <c r="K41" s="48"/>
      <c r="M41" s="104"/>
    </row>
    <row r="42" spans="1:13" ht="10.5" customHeight="1">
      <c r="A42" s="17">
        <v>4</v>
      </c>
      <c r="B42" s="41" t="s">
        <v>213</v>
      </c>
      <c r="C42" s="55">
        <f t="shared" si="0"/>
        <v>0.028738425925925928</v>
      </c>
      <c r="D42" s="17">
        <f t="shared" si="1"/>
        <v>60</v>
      </c>
      <c r="E42" s="22">
        <v>6</v>
      </c>
      <c r="F42" s="17">
        <v>40</v>
      </c>
      <c r="G42" s="41" t="s">
        <v>122</v>
      </c>
      <c r="H42" s="106">
        <v>0.02770833333333333</v>
      </c>
      <c r="I42" s="19">
        <v>61</v>
      </c>
      <c r="J42" s="80">
        <f t="shared" si="3"/>
        <v>0.006927083333333333</v>
      </c>
      <c r="K42" s="48"/>
      <c r="M42" s="104"/>
    </row>
    <row r="43" spans="1:13" ht="10.5" customHeight="1">
      <c r="A43" s="10">
        <v>5</v>
      </c>
      <c r="B43" s="53" t="s">
        <v>121</v>
      </c>
      <c r="C43" s="56">
        <f t="shared" si="0"/>
        <v>0.02990740740740741</v>
      </c>
      <c r="D43" s="10">
        <f t="shared" si="1"/>
        <v>57</v>
      </c>
      <c r="E43" s="23">
        <v>6</v>
      </c>
      <c r="F43" s="17">
        <v>41</v>
      </c>
      <c r="G43" s="41" t="s">
        <v>213</v>
      </c>
      <c r="H43" s="106">
        <v>0.028738425925925928</v>
      </c>
      <c r="I43" s="19">
        <v>60</v>
      </c>
      <c r="J43" s="80">
        <f t="shared" si="3"/>
        <v>0.007184606481481482</v>
      </c>
      <c r="M43" s="104"/>
    </row>
    <row r="44" spans="1:13" ht="10.5" customHeight="1">
      <c r="A44" s="16">
        <v>1</v>
      </c>
      <c r="B44" s="83" t="s">
        <v>122</v>
      </c>
      <c r="C44" s="54">
        <f t="shared" si="0"/>
        <v>0.02770833333333333</v>
      </c>
      <c r="D44" s="16">
        <f t="shared" si="1"/>
        <v>61</v>
      </c>
      <c r="E44" s="108">
        <v>7</v>
      </c>
      <c r="F44" s="17">
        <v>42</v>
      </c>
      <c r="G44" s="41" t="s">
        <v>164</v>
      </c>
      <c r="H44" s="106">
        <v>0.028738425925925928</v>
      </c>
      <c r="I44" s="19">
        <v>59</v>
      </c>
      <c r="J44" s="80">
        <f t="shared" si="3"/>
        <v>0.007184606481481482</v>
      </c>
      <c r="M44" s="104"/>
    </row>
    <row r="45" spans="1:13" ht="10.5" customHeight="1">
      <c r="A45" s="17">
        <v>2</v>
      </c>
      <c r="B45" s="41" t="s">
        <v>164</v>
      </c>
      <c r="C45" s="55">
        <f t="shared" si="0"/>
        <v>0.028738425925925928</v>
      </c>
      <c r="D45" s="17">
        <f t="shared" si="1"/>
        <v>59</v>
      </c>
      <c r="E45" s="22">
        <v>7</v>
      </c>
      <c r="F45" s="17">
        <v>43</v>
      </c>
      <c r="G45" s="41" t="s">
        <v>165</v>
      </c>
      <c r="H45" s="106">
        <v>0.02951388888888889</v>
      </c>
      <c r="I45" s="19">
        <v>58</v>
      </c>
      <c r="J45" s="80">
        <f t="shared" si="3"/>
        <v>0.007378472222222223</v>
      </c>
      <c r="M45" s="104"/>
    </row>
    <row r="46" spans="1:13" ht="10.5" customHeight="1">
      <c r="A46" s="17">
        <v>3</v>
      </c>
      <c r="B46" s="41" t="s">
        <v>165</v>
      </c>
      <c r="C46" s="55">
        <f t="shared" si="0"/>
        <v>0.02951388888888889</v>
      </c>
      <c r="D46" s="17">
        <f t="shared" si="1"/>
        <v>58</v>
      </c>
      <c r="E46" s="22">
        <v>7</v>
      </c>
      <c r="F46" s="17">
        <v>44</v>
      </c>
      <c r="G46" s="41" t="s">
        <v>121</v>
      </c>
      <c r="H46" s="106">
        <v>0.02990740740740741</v>
      </c>
      <c r="I46" s="19">
        <v>57</v>
      </c>
      <c r="J46" s="80">
        <f t="shared" si="3"/>
        <v>0.007476851851851853</v>
      </c>
      <c r="M46" s="104"/>
    </row>
    <row r="47" spans="1:13" ht="10.5" customHeight="1">
      <c r="A47" s="17">
        <v>4</v>
      </c>
      <c r="B47" s="41" t="s">
        <v>96</v>
      </c>
      <c r="C47" s="55">
        <f t="shared" si="0"/>
        <v>0.031157407407407408</v>
      </c>
      <c r="D47" s="17">
        <f t="shared" si="1"/>
        <v>56</v>
      </c>
      <c r="E47" s="22">
        <v>7</v>
      </c>
      <c r="F47" s="17">
        <v>45</v>
      </c>
      <c r="G47" s="41" t="s">
        <v>137</v>
      </c>
      <c r="H47" s="106">
        <v>0.031157407407407408</v>
      </c>
      <c r="I47" s="19">
        <v>56</v>
      </c>
      <c r="J47" s="80">
        <f t="shared" si="3"/>
        <v>0.007789351851851852</v>
      </c>
      <c r="M47" s="104"/>
    </row>
    <row r="48" spans="1:13" ht="10.5" customHeight="1">
      <c r="A48" s="17">
        <v>5</v>
      </c>
      <c r="B48" s="41" t="s">
        <v>124</v>
      </c>
      <c r="C48" s="55">
        <f t="shared" si="0"/>
        <v>0.03214120370370371</v>
      </c>
      <c r="D48" s="17">
        <f t="shared" si="1"/>
        <v>55</v>
      </c>
      <c r="E48" s="22">
        <v>7</v>
      </c>
      <c r="F48" s="17">
        <v>46</v>
      </c>
      <c r="G48" s="41" t="s">
        <v>124</v>
      </c>
      <c r="H48" s="106">
        <v>0.03214120370370371</v>
      </c>
      <c r="I48" s="19">
        <v>55</v>
      </c>
      <c r="J48" s="80">
        <f t="shared" si="3"/>
        <v>0.008035300925925927</v>
      </c>
      <c r="M48" s="104"/>
    </row>
    <row r="49" spans="1:13" ht="10.5" customHeight="1">
      <c r="A49" s="10">
        <v>6</v>
      </c>
      <c r="B49" s="53" t="s">
        <v>140</v>
      </c>
      <c r="C49" s="56">
        <f t="shared" si="0"/>
        <v>0.033344907407407406</v>
      </c>
      <c r="D49" s="10">
        <f t="shared" si="1"/>
        <v>54</v>
      </c>
      <c r="E49" s="23">
        <v>7</v>
      </c>
      <c r="F49" s="10">
        <v>47</v>
      </c>
      <c r="G49" s="53" t="s">
        <v>140</v>
      </c>
      <c r="H49" s="107">
        <v>0.033344907407407406</v>
      </c>
      <c r="I49" s="39">
        <v>54</v>
      </c>
      <c r="J49" s="82">
        <f t="shared" si="3"/>
        <v>0.008336226851851852</v>
      </c>
      <c r="M49" s="104"/>
    </row>
    <row r="52" spans="5:8" ht="10.5" customHeight="1">
      <c r="E52" s="1"/>
      <c r="F52" s="1"/>
      <c r="H52" s="104"/>
    </row>
    <row r="53" spans="5:8" ht="10.5" customHeight="1">
      <c r="E53" s="1"/>
      <c r="F53" s="1"/>
      <c r="H53" s="104"/>
    </row>
    <row r="54" spans="5:8" ht="10.5" customHeight="1">
      <c r="E54" s="1"/>
      <c r="F54" s="1"/>
      <c r="H54" s="104"/>
    </row>
    <row r="55" spans="5:8" ht="10.5" customHeight="1">
      <c r="E55" s="1"/>
      <c r="F55" s="1"/>
      <c r="H55" s="104"/>
    </row>
    <row r="56" spans="5:8" ht="10.5" customHeight="1">
      <c r="E56" s="1"/>
      <c r="F56" s="1"/>
      <c r="H56" s="104"/>
    </row>
    <row r="57" spans="5:8" ht="10.5" customHeight="1">
      <c r="E57" s="1"/>
      <c r="F57" s="1"/>
      <c r="H57" s="104"/>
    </row>
    <row r="58" spans="5:8" ht="10.5" customHeight="1">
      <c r="E58" s="1"/>
      <c r="F58" s="1"/>
      <c r="H58" s="104"/>
    </row>
    <row r="59" spans="5:8" ht="10.5" customHeight="1">
      <c r="E59" s="1"/>
      <c r="F59" s="1"/>
      <c r="H59" s="104"/>
    </row>
    <row r="60" spans="5:8" ht="10.5" customHeight="1">
      <c r="E60" s="1"/>
      <c r="F60" s="1"/>
      <c r="H60" s="104"/>
    </row>
    <row r="61" spans="5:8" ht="10.5" customHeight="1">
      <c r="E61" s="1"/>
      <c r="F61" s="1"/>
      <c r="H61" s="104"/>
    </row>
    <row r="62" spans="5:8" ht="10.5" customHeight="1">
      <c r="E62" s="1"/>
      <c r="F62" s="1"/>
      <c r="H62" s="104"/>
    </row>
    <row r="63" spans="5:8" ht="10.5" customHeight="1">
      <c r="E63" s="1"/>
      <c r="F63" s="1"/>
      <c r="H63" s="104"/>
    </row>
    <row r="64" spans="5:8" ht="10.5" customHeight="1">
      <c r="E64" s="1"/>
      <c r="F64" s="1"/>
      <c r="H64" s="104"/>
    </row>
    <row r="65" spans="5:8" ht="10.5" customHeight="1">
      <c r="E65" s="1"/>
      <c r="F65" s="1"/>
      <c r="H65" s="104"/>
    </row>
    <row r="66" spans="5:8" ht="10.5" customHeight="1">
      <c r="E66" s="1"/>
      <c r="F66" s="1"/>
      <c r="H66" s="104"/>
    </row>
    <row r="67" spans="5:8" ht="10.5" customHeight="1">
      <c r="E67" s="1"/>
      <c r="F67" s="1"/>
      <c r="H67" s="104"/>
    </row>
    <row r="68" spans="5:8" ht="10.5" customHeight="1">
      <c r="E68" s="1"/>
      <c r="F68" s="1"/>
      <c r="H68" s="104"/>
    </row>
    <row r="69" spans="5:8" ht="10.5" customHeight="1">
      <c r="E69" s="1"/>
      <c r="F69" s="1"/>
      <c r="H69" s="104"/>
    </row>
    <row r="70" spans="5:8" ht="10.5" customHeight="1">
      <c r="E70" s="1"/>
      <c r="F70" s="1"/>
      <c r="H70" s="104"/>
    </row>
    <row r="71" spans="5:8" ht="10.5" customHeight="1">
      <c r="E71" s="1"/>
      <c r="F71" s="1"/>
      <c r="H71" s="104"/>
    </row>
    <row r="72" spans="5:8" ht="10.5" customHeight="1">
      <c r="E72" s="1"/>
      <c r="F72" s="1"/>
      <c r="H72" s="104"/>
    </row>
    <row r="73" spans="5:8" ht="10.5" customHeight="1">
      <c r="E73" s="1"/>
      <c r="F73" s="1"/>
      <c r="H73" s="104"/>
    </row>
    <row r="74" spans="5:8" ht="10.5" customHeight="1">
      <c r="E74" s="1"/>
      <c r="F74" s="1"/>
      <c r="H74" s="104"/>
    </row>
    <row r="75" spans="5:8" ht="10.5" customHeight="1">
      <c r="E75" s="1"/>
      <c r="F75" s="1"/>
      <c r="H75" s="104"/>
    </row>
    <row r="76" spans="5:8" ht="10.5" customHeight="1">
      <c r="E76" s="1"/>
      <c r="F76" s="1"/>
      <c r="H76" s="104"/>
    </row>
    <row r="77" spans="5:8" ht="10.5" customHeight="1">
      <c r="E77" s="1"/>
      <c r="F77" s="1"/>
      <c r="H77" s="104"/>
    </row>
    <row r="78" spans="5:8" ht="10.5" customHeight="1">
      <c r="E78" s="1"/>
      <c r="F78" s="1"/>
      <c r="H78" s="104"/>
    </row>
    <row r="79" spans="5:8" ht="10.5" customHeight="1">
      <c r="E79" s="1"/>
      <c r="F79" s="1"/>
      <c r="H79" s="104"/>
    </row>
    <row r="80" spans="5:8" ht="10.5" customHeight="1">
      <c r="E80" s="1"/>
      <c r="F80" s="1"/>
      <c r="H80" s="104"/>
    </row>
    <row r="81" spans="5:8" ht="10.5" customHeight="1">
      <c r="E81" s="1"/>
      <c r="F81" s="1"/>
      <c r="H81" s="104"/>
    </row>
    <row r="82" spans="5:8" ht="10.5" customHeight="1">
      <c r="E82" s="1"/>
      <c r="F82" s="1"/>
      <c r="H82" s="104"/>
    </row>
    <row r="83" spans="5:8" ht="10.5" customHeight="1">
      <c r="E83" s="1"/>
      <c r="F83" s="1"/>
      <c r="H83" s="104"/>
    </row>
    <row r="84" spans="5:8" ht="10.5" customHeight="1">
      <c r="E84" s="1"/>
      <c r="F84" s="1"/>
      <c r="H84" s="104"/>
    </row>
    <row r="85" spans="5:8" ht="10.5" customHeight="1">
      <c r="E85" s="1"/>
      <c r="F85" s="1"/>
      <c r="H85" s="104"/>
    </row>
    <row r="86" spans="5:8" ht="10.5" customHeight="1">
      <c r="E86" s="1"/>
      <c r="F86" s="1"/>
      <c r="H86" s="104"/>
    </row>
    <row r="87" spans="5:8" ht="10.5" customHeight="1">
      <c r="E87" s="1"/>
      <c r="F87" s="1"/>
      <c r="H87" s="104"/>
    </row>
    <row r="88" spans="5:8" ht="10.5" customHeight="1">
      <c r="E88" s="1"/>
      <c r="F88" s="1"/>
      <c r="H88" s="104"/>
    </row>
    <row r="89" spans="5:8" ht="10.5" customHeight="1">
      <c r="E89" s="1"/>
      <c r="F89" s="1"/>
      <c r="H89" s="104"/>
    </row>
    <row r="90" spans="5:8" ht="10.5" customHeight="1">
      <c r="E90" s="1"/>
      <c r="F90" s="1"/>
      <c r="H90" s="104"/>
    </row>
    <row r="91" spans="5:8" ht="10.5" customHeight="1">
      <c r="E91" s="1"/>
      <c r="F91" s="1"/>
      <c r="H91" s="104"/>
    </row>
    <row r="92" spans="5:8" ht="10.5" customHeight="1">
      <c r="E92" s="1"/>
      <c r="F92" s="1"/>
      <c r="H92" s="104"/>
    </row>
    <row r="93" spans="5:8" ht="10.5" customHeight="1">
      <c r="E93" s="1"/>
      <c r="F93" s="1"/>
      <c r="H93" s="104"/>
    </row>
    <row r="94" spans="5:8" ht="10.5" customHeight="1">
      <c r="E94" s="1"/>
      <c r="F94" s="1"/>
      <c r="H94" s="104"/>
    </row>
    <row r="95" spans="5:8" ht="10.5" customHeight="1">
      <c r="E95" s="1"/>
      <c r="F95" s="1"/>
      <c r="H95" s="104"/>
    </row>
    <row r="96" spans="5:8" ht="10.5" customHeight="1">
      <c r="E96" s="1"/>
      <c r="F96" s="1"/>
      <c r="H96" s="104"/>
    </row>
    <row r="97" spans="5:8" ht="10.5" customHeight="1">
      <c r="E97" s="1"/>
      <c r="F97" s="1"/>
      <c r="H97" s="104"/>
    </row>
    <row r="98" spans="5:8" ht="10.5" customHeight="1">
      <c r="E98" s="1"/>
      <c r="F98" s="1"/>
      <c r="H98" s="104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  <row r="179" spans="5:8" ht="10.5" customHeight="1">
      <c r="E179" s="1"/>
      <c r="F179" s="1"/>
      <c r="H179" s="1"/>
    </row>
    <row r="180" spans="5:8" ht="10.5" customHeight="1">
      <c r="E180" s="1"/>
      <c r="F180" s="1"/>
      <c r="H180" s="1"/>
    </row>
    <row r="181" spans="5:8" ht="10.5" customHeight="1">
      <c r="E181" s="1"/>
      <c r="F181" s="1"/>
      <c r="H181" s="1"/>
    </row>
    <row r="182" spans="5:8" ht="10.5" customHeight="1">
      <c r="E182" s="1"/>
      <c r="F182" s="1"/>
      <c r="H182" s="1"/>
    </row>
    <row r="183" spans="5:8" ht="10.5" customHeight="1">
      <c r="E183" s="1"/>
      <c r="F183" s="1"/>
      <c r="H183" s="1"/>
    </row>
    <row r="184" spans="5:8" ht="10.5" customHeight="1">
      <c r="E184" s="1"/>
      <c r="F184" s="1"/>
      <c r="H184" s="1"/>
    </row>
    <row r="185" spans="5:8" ht="10.5" customHeight="1">
      <c r="E185" s="1"/>
      <c r="F185" s="1"/>
      <c r="H185" s="1"/>
    </row>
    <row r="186" spans="5:8" ht="10.5" customHeight="1">
      <c r="E186" s="1"/>
      <c r="F186" s="1"/>
      <c r="H186" s="1"/>
    </row>
    <row r="187" spans="5:8" ht="10.5" customHeight="1">
      <c r="E187" s="1"/>
      <c r="F187" s="1"/>
      <c r="H187" s="1"/>
    </row>
    <row r="188" spans="5:8" ht="10.5" customHeight="1">
      <c r="E188" s="1"/>
      <c r="F188" s="1"/>
      <c r="H188" s="1"/>
    </row>
    <row r="189" spans="5:8" ht="10.5" customHeight="1">
      <c r="E189" s="1"/>
      <c r="F189" s="1"/>
      <c r="H189" s="1"/>
    </row>
    <row r="190" spans="5:8" ht="10.5" customHeight="1">
      <c r="E190" s="1"/>
      <c r="F190" s="1"/>
      <c r="H190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90"/>
  <sheetViews>
    <sheetView showGridLines="0" zoomScalePageLayoutView="0" workbookViewId="0" topLeftCell="A34">
      <selection activeCell="G30" sqref="G3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5.57421875" style="45" customWidth="1"/>
    <col min="12" max="12" width="14.00390625" style="1" bestFit="1" customWidth="1"/>
    <col min="13" max="13" width="7.8515625" style="1" bestFit="1" customWidth="1"/>
    <col min="14" max="16384" width="13.57421875" style="1" customWidth="1"/>
  </cols>
  <sheetData>
    <row r="1" spans="1:11" s="6" customFormat="1" ht="18.75" customHeight="1">
      <c r="A1" s="132" t="s">
        <v>228</v>
      </c>
      <c r="B1" s="133"/>
      <c r="C1" s="133"/>
      <c r="D1" s="133"/>
      <c r="E1" s="133"/>
      <c r="F1" s="133"/>
      <c r="G1" s="133"/>
      <c r="H1" s="133"/>
      <c r="I1" s="133"/>
      <c r="J1" s="70">
        <v>5.85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">
      <c r="A3" s="26">
        <v>1</v>
      </c>
      <c r="B3" s="44" t="s">
        <v>150</v>
      </c>
      <c r="C3" s="54">
        <f>VLOOKUP($B3,$G$2:$I$55,2,FALSE)</f>
        <v>0.024120370370370372</v>
      </c>
      <c r="D3" s="18">
        <f>VLOOKUP($B3,$G$2:$I$55,3,FALSE)</f>
        <v>100</v>
      </c>
      <c r="E3" s="25">
        <v>1</v>
      </c>
      <c r="F3" s="16">
        <v>1</v>
      </c>
      <c r="G3" s="83" t="s">
        <v>150</v>
      </c>
      <c r="H3" s="105">
        <v>0.024120370370370372</v>
      </c>
      <c r="I3" s="31">
        <v>100</v>
      </c>
      <c r="J3" s="78">
        <f aca="true" t="shared" si="0" ref="J3:J49">H3/J$1</f>
        <v>0.004123140234251346</v>
      </c>
      <c r="K3" s="50" t="s">
        <v>157</v>
      </c>
    </row>
    <row r="4" spans="1:11" ht="12">
      <c r="A4" s="20">
        <v>2</v>
      </c>
      <c r="B4" s="46" t="s">
        <v>222</v>
      </c>
      <c r="C4" s="55">
        <f>VLOOKUP($B4,$G$2:$I$55,2,FALSE)</f>
        <v>0.02497685185185185</v>
      </c>
      <c r="D4" s="15">
        <f>VLOOKUP($B4,$G$2:$I$55,3,FALSE)</f>
        <v>99</v>
      </c>
      <c r="E4" s="21">
        <v>1</v>
      </c>
      <c r="F4" s="17">
        <v>2</v>
      </c>
      <c r="G4" s="1" t="s">
        <v>222</v>
      </c>
      <c r="H4" s="106">
        <v>0.02497685185185185</v>
      </c>
      <c r="I4" s="19">
        <v>99</v>
      </c>
      <c r="J4" s="80">
        <f t="shared" si="0"/>
        <v>0.004269547325102881</v>
      </c>
      <c r="K4" s="50" t="s">
        <v>124</v>
      </c>
    </row>
    <row r="5" spans="1:11" ht="12">
      <c r="A5" s="20">
        <v>3</v>
      </c>
      <c r="B5" s="46" t="s">
        <v>99</v>
      </c>
      <c r="C5" s="55">
        <f aca="true" t="shared" si="1" ref="C5:C54">VLOOKUP($B5,$G$2:$I$55,2,FALSE)</f>
        <v>0.02533564814814815</v>
      </c>
      <c r="D5" s="15">
        <f aca="true" t="shared" si="2" ref="D5:D54">VLOOKUP($B5,$G$2:$I$55,3,FALSE)</f>
        <v>98</v>
      </c>
      <c r="E5" s="21">
        <v>1</v>
      </c>
      <c r="F5" s="17">
        <v>3</v>
      </c>
      <c r="G5" s="41" t="s">
        <v>99</v>
      </c>
      <c r="H5" s="106">
        <v>0.02533564814814815</v>
      </c>
      <c r="I5" s="19">
        <v>98</v>
      </c>
      <c r="J5" s="80">
        <f t="shared" si="0"/>
        <v>0.0043308800253244704</v>
      </c>
      <c r="K5" s="50"/>
    </row>
    <row r="6" spans="1:11" ht="12">
      <c r="A6" s="20">
        <v>4</v>
      </c>
      <c r="B6" s="46" t="s">
        <v>151</v>
      </c>
      <c r="C6" s="55">
        <f t="shared" si="1"/>
        <v>0.025578703703703704</v>
      </c>
      <c r="D6" s="15">
        <f t="shared" si="2"/>
        <v>97</v>
      </c>
      <c r="E6" s="21">
        <v>1</v>
      </c>
      <c r="F6" s="17">
        <v>4</v>
      </c>
      <c r="G6" s="41" t="s">
        <v>151</v>
      </c>
      <c r="H6" s="106">
        <v>0.025578703703703704</v>
      </c>
      <c r="I6" s="19">
        <v>97</v>
      </c>
      <c r="J6" s="80">
        <f t="shared" si="0"/>
        <v>0.004372427983539095</v>
      </c>
      <c r="K6" s="50"/>
    </row>
    <row r="7" spans="1:11" ht="12">
      <c r="A7" s="20">
        <v>5</v>
      </c>
      <c r="B7" s="46" t="s">
        <v>101</v>
      </c>
      <c r="C7" s="55">
        <f t="shared" si="1"/>
        <v>0.0265625</v>
      </c>
      <c r="D7" s="15">
        <f t="shared" si="2"/>
        <v>96</v>
      </c>
      <c r="E7" s="21">
        <v>1</v>
      </c>
      <c r="F7" s="17">
        <v>5</v>
      </c>
      <c r="G7" s="41" t="s">
        <v>101</v>
      </c>
      <c r="H7" s="106">
        <v>0.0265625</v>
      </c>
      <c r="I7" s="19">
        <v>96</v>
      </c>
      <c r="J7" s="80">
        <f t="shared" si="0"/>
        <v>0.004540598290598291</v>
      </c>
      <c r="K7" s="50"/>
    </row>
    <row r="8" spans="1:11" ht="12">
      <c r="A8" s="20">
        <v>6</v>
      </c>
      <c r="B8" s="46" t="s">
        <v>214</v>
      </c>
      <c r="C8" s="55">
        <f t="shared" si="1"/>
        <v>0.027858796296296298</v>
      </c>
      <c r="D8" s="15">
        <f t="shared" si="2"/>
        <v>92</v>
      </c>
      <c r="E8" s="21">
        <v>1</v>
      </c>
      <c r="F8" s="17">
        <v>6</v>
      </c>
      <c r="G8" s="41" t="s">
        <v>127</v>
      </c>
      <c r="H8" s="106">
        <v>0.0271875</v>
      </c>
      <c r="I8" s="19">
        <v>95</v>
      </c>
      <c r="J8" s="80">
        <f t="shared" si="0"/>
        <v>0.004647435897435897</v>
      </c>
      <c r="K8" s="50"/>
    </row>
    <row r="9" spans="1:11" ht="12">
      <c r="A9" s="16">
        <v>1</v>
      </c>
      <c r="B9" s="44" t="s">
        <v>127</v>
      </c>
      <c r="C9" s="54">
        <f t="shared" si="1"/>
        <v>0.0271875</v>
      </c>
      <c r="D9" s="16">
        <f t="shared" si="2"/>
        <v>95</v>
      </c>
      <c r="E9" s="25">
        <v>2</v>
      </c>
      <c r="F9" s="17">
        <v>7</v>
      </c>
      <c r="G9" s="41" t="s">
        <v>130</v>
      </c>
      <c r="H9" s="106">
        <v>0.027199074074074073</v>
      </c>
      <c r="I9" s="19">
        <v>94</v>
      </c>
      <c r="J9" s="80">
        <f t="shared" si="0"/>
        <v>0.004649414371636594</v>
      </c>
      <c r="K9" s="50"/>
    </row>
    <row r="10" spans="1:11" ht="12">
      <c r="A10" s="17">
        <v>2</v>
      </c>
      <c r="B10" s="46" t="s">
        <v>130</v>
      </c>
      <c r="C10" s="55">
        <f t="shared" si="1"/>
        <v>0.027199074074074073</v>
      </c>
      <c r="D10" s="15">
        <f t="shared" si="2"/>
        <v>94</v>
      </c>
      <c r="E10" s="21">
        <v>2</v>
      </c>
      <c r="F10" s="17">
        <v>8</v>
      </c>
      <c r="G10" s="41" t="s">
        <v>211</v>
      </c>
      <c r="H10" s="106">
        <v>0.027291666666666662</v>
      </c>
      <c r="I10" s="19">
        <v>93</v>
      </c>
      <c r="J10" s="80">
        <f>H10/J$1</f>
        <v>0.004665242165242165</v>
      </c>
      <c r="K10" s="50"/>
    </row>
    <row r="11" spans="1:11" ht="12">
      <c r="A11" s="17">
        <v>3</v>
      </c>
      <c r="B11" s="46" t="s">
        <v>211</v>
      </c>
      <c r="C11" s="55">
        <f t="shared" si="1"/>
        <v>0.027291666666666662</v>
      </c>
      <c r="D11" s="17">
        <f t="shared" si="2"/>
        <v>93</v>
      </c>
      <c r="E11" s="21">
        <v>2</v>
      </c>
      <c r="F11" s="17">
        <v>9</v>
      </c>
      <c r="G11" s="41" t="s">
        <v>214</v>
      </c>
      <c r="H11" s="106">
        <v>0.027858796296296298</v>
      </c>
      <c r="I11" s="19">
        <v>92</v>
      </c>
      <c r="J11" s="80">
        <f aca="true" t="shared" si="3" ref="J11:J28">H11/J$1</f>
        <v>0.00476218740107629</v>
      </c>
      <c r="K11" s="50"/>
    </row>
    <row r="12" spans="1:11" ht="12">
      <c r="A12" s="17">
        <v>4</v>
      </c>
      <c r="B12" s="46" t="s">
        <v>132</v>
      </c>
      <c r="C12" s="55">
        <f t="shared" si="1"/>
        <v>0.028113425925925927</v>
      </c>
      <c r="D12" s="17">
        <f t="shared" si="2"/>
        <v>91</v>
      </c>
      <c r="E12" s="21">
        <v>2</v>
      </c>
      <c r="F12" s="17">
        <v>10</v>
      </c>
      <c r="G12" s="41" t="s">
        <v>132</v>
      </c>
      <c r="H12" s="106">
        <v>0.028113425925925927</v>
      </c>
      <c r="I12" s="19">
        <v>91</v>
      </c>
      <c r="J12" s="80">
        <f t="shared" si="3"/>
        <v>0.004805713833491612</v>
      </c>
      <c r="K12" s="50"/>
    </row>
    <row r="13" spans="1:11" ht="12">
      <c r="A13" s="17">
        <v>5</v>
      </c>
      <c r="B13" s="46" t="s">
        <v>103</v>
      </c>
      <c r="C13" s="55">
        <f t="shared" si="1"/>
        <v>0.028530092592592593</v>
      </c>
      <c r="D13" s="17">
        <f t="shared" si="2"/>
        <v>89</v>
      </c>
      <c r="E13" s="21">
        <v>2</v>
      </c>
      <c r="F13" s="17">
        <v>11</v>
      </c>
      <c r="G13" s="41" t="s">
        <v>220</v>
      </c>
      <c r="H13" s="106">
        <v>0.028391203703703707</v>
      </c>
      <c r="I13" s="19">
        <v>90</v>
      </c>
      <c r="J13" s="80">
        <f t="shared" si="3"/>
        <v>0.004853197214308326</v>
      </c>
      <c r="K13" s="50"/>
    </row>
    <row r="14" spans="1:11" ht="12">
      <c r="A14" s="17">
        <v>6</v>
      </c>
      <c r="B14" s="46" t="s">
        <v>133</v>
      </c>
      <c r="C14" s="55">
        <f t="shared" si="1"/>
        <v>0.02900462962962963</v>
      </c>
      <c r="D14" s="17">
        <f t="shared" si="2"/>
        <v>87</v>
      </c>
      <c r="E14" s="21">
        <v>2</v>
      </c>
      <c r="F14" s="17">
        <v>12</v>
      </c>
      <c r="G14" s="41" t="s">
        <v>103</v>
      </c>
      <c r="H14" s="106">
        <v>0.028530092592592593</v>
      </c>
      <c r="I14" s="19">
        <v>89</v>
      </c>
      <c r="J14" s="80">
        <f t="shared" si="3"/>
        <v>0.004876938904716683</v>
      </c>
      <c r="K14" s="50"/>
    </row>
    <row r="15" spans="1:11" ht="12">
      <c r="A15" s="17">
        <v>7</v>
      </c>
      <c r="B15" s="46" t="s">
        <v>102</v>
      </c>
      <c r="C15" s="55">
        <f t="shared" si="1"/>
        <v>0.029317129629629634</v>
      </c>
      <c r="D15" s="17">
        <f t="shared" si="2"/>
        <v>86</v>
      </c>
      <c r="E15" s="21">
        <v>2</v>
      </c>
      <c r="F15" s="17">
        <v>13</v>
      </c>
      <c r="G15" s="41" t="s">
        <v>105</v>
      </c>
      <c r="H15" s="106">
        <v>0.02888888888888889</v>
      </c>
      <c r="I15" s="19">
        <v>88</v>
      </c>
      <c r="J15" s="80">
        <f t="shared" si="3"/>
        <v>0.004938271604938272</v>
      </c>
      <c r="K15" s="50"/>
    </row>
    <row r="16" spans="1:11" ht="12">
      <c r="A16" s="10">
        <v>8</v>
      </c>
      <c r="B16" s="47" t="s">
        <v>154</v>
      </c>
      <c r="C16" s="56">
        <f t="shared" si="1"/>
        <v>0.029652777777777778</v>
      </c>
      <c r="D16" s="10">
        <f t="shared" si="2"/>
        <v>84</v>
      </c>
      <c r="E16" s="42">
        <v>2</v>
      </c>
      <c r="F16" s="17">
        <v>14</v>
      </c>
      <c r="G16" s="41" t="s">
        <v>133</v>
      </c>
      <c r="H16" s="106">
        <v>0.02900462962962963</v>
      </c>
      <c r="I16" s="19">
        <v>87</v>
      </c>
      <c r="J16" s="80">
        <f t="shared" si="3"/>
        <v>0.004958056346945236</v>
      </c>
      <c r="K16" s="50"/>
    </row>
    <row r="17" spans="1:11" ht="12">
      <c r="A17" s="16">
        <v>1</v>
      </c>
      <c r="B17" s="44" t="s">
        <v>220</v>
      </c>
      <c r="C17" s="54">
        <f t="shared" si="1"/>
        <v>0.028391203703703707</v>
      </c>
      <c r="D17" s="16">
        <f t="shared" si="2"/>
        <v>90</v>
      </c>
      <c r="E17" s="25">
        <v>3</v>
      </c>
      <c r="F17" s="17">
        <v>15</v>
      </c>
      <c r="G17" s="41" t="s">
        <v>102</v>
      </c>
      <c r="H17" s="106">
        <v>0.029317129629629634</v>
      </c>
      <c r="I17" s="19">
        <v>86</v>
      </c>
      <c r="J17" s="80">
        <f t="shared" si="3"/>
        <v>0.00501147515036404</v>
      </c>
      <c r="K17" s="50"/>
    </row>
    <row r="18" spans="1:11" ht="12">
      <c r="A18" s="17">
        <v>2</v>
      </c>
      <c r="B18" s="46" t="s">
        <v>105</v>
      </c>
      <c r="C18" s="55">
        <f t="shared" si="1"/>
        <v>0.02888888888888889</v>
      </c>
      <c r="D18" s="17">
        <f t="shared" si="2"/>
        <v>88</v>
      </c>
      <c r="E18" s="21">
        <v>3</v>
      </c>
      <c r="F18" s="17">
        <v>16</v>
      </c>
      <c r="G18" s="41" t="s">
        <v>134</v>
      </c>
      <c r="H18" s="106">
        <v>0.02939814814814815</v>
      </c>
      <c r="I18" s="19">
        <v>85</v>
      </c>
      <c r="J18" s="80">
        <f t="shared" si="3"/>
        <v>0.005025324469768915</v>
      </c>
      <c r="K18" s="50"/>
    </row>
    <row r="19" spans="1:11" ht="12">
      <c r="A19" s="17">
        <v>3</v>
      </c>
      <c r="B19" s="46" t="s">
        <v>134</v>
      </c>
      <c r="C19" s="55">
        <f t="shared" si="1"/>
        <v>0.02939814814814815</v>
      </c>
      <c r="D19" s="17">
        <f t="shared" si="2"/>
        <v>85</v>
      </c>
      <c r="E19" s="22">
        <v>3</v>
      </c>
      <c r="F19" s="17">
        <v>17</v>
      </c>
      <c r="G19" s="41" t="s">
        <v>154</v>
      </c>
      <c r="H19" s="106">
        <v>0.029652777777777778</v>
      </c>
      <c r="I19" s="19">
        <v>84</v>
      </c>
      <c r="J19" s="80">
        <f t="shared" si="3"/>
        <v>0.005068850902184236</v>
      </c>
      <c r="K19" s="50"/>
    </row>
    <row r="20" spans="1:11" ht="12">
      <c r="A20" s="17">
        <v>4</v>
      </c>
      <c r="B20" s="46" t="s">
        <v>106</v>
      </c>
      <c r="C20" s="55">
        <f t="shared" si="1"/>
        <v>0.030115740740740738</v>
      </c>
      <c r="D20" s="17">
        <f t="shared" si="2"/>
        <v>83</v>
      </c>
      <c r="E20" s="22">
        <v>3</v>
      </c>
      <c r="F20" s="17">
        <v>18</v>
      </c>
      <c r="G20" s="41" t="s">
        <v>106</v>
      </c>
      <c r="H20" s="106">
        <v>0.030115740740740738</v>
      </c>
      <c r="I20" s="19">
        <v>83</v>
      </c>
      <c r="J20" s="80">
        <f t="shared" si="3"/>
        <v>0.005147989870212092</v>
      </c>
      <c r="K20" s="50"/>
    </row>
    <row r="21" spans="1:11" ht="12">
      <c r="A21" s="17">
        <v>5</v>
      </c>
      <c r="B21" s="46" t="s">
        <v>156</v>
      </c>
      <c r="C21" s="55">
        <f t="shared" si="1"/>
        <v>0.03138888888888889</v>
      </c>
      <c r="D21" s="17">
        <f t="shared" si="2"/>
        <v>81</v>
      </c>
      <c r="E21" s="22">
        <v>3</v>
      </c>
      <c r="F21" s="17">
        <v>19</v>
      </c>
      <c r="G21" s="41" t="s">
        <v>157</v>
      </c>
      <c r="H21" s="106">
        <v>0.031331018518518515</v>
      </c>
      <c r="I21" s="19">
        <v>82</v>
      </c>
      <c r="J21" s="80">
        <f t="shared" si="3"/>
        <v>0.005355729661285217</v>
      </c>
      <c r="K21" s="50"/>
    </row>
    <row r="22" spans="1:11" ht="12">
      <c r="A22" s="17">
        <v>6</v>
      </c>
      <c r="B22" s="46" t="s">
        <v>104</v>
      </c>
      <c r="C22" s="55">
        <f t="shared" si="1"/>
        <v>0.03141203703703704</v>
      </c>
      <c r="D22" s="17">
        <f t="shared" si="2"/>
        <v>80</v>
      </c>
      <c r="E22" s="22">
        <v>3</v>
      </c>
      <c r="F22" s="17">
        <v>20</v>
      </c>
      <c r="G22" s="41" t="s">
        <v>156</v>
      </c>
      <c r="H22" s="106">
        <v>0.03138888888888889</v>
      </c>
      <c r="I22" s="19">
        <v>81</v>
      </c>
      <c r="J22" s="80">
        <f t="shared" si="3"/>
        <v>0.005365622032288699</v>
      </c>
      <c r="K22" s="50"/>
    </row>
    <row r="23" spans="1:11" ht="12">
      <c r="A23" s="17">
        <v>7</v>
      </c>
      <c r="B23" s="46" t="s">
        <v>223</v>
      </c>
      <c r="C23" s="55">
        <f t="shared" si="1"/>
        <v>0.03142361111111111</v>
      </c>
      <c r="D23" s="17">
        <f t="shared" si="2"/>
        <v>79</v>
      </c>
      <c r="E23" s="22">
        <v>3</v>
      </c>
      <c r="F23" s="17">
        <v>21</v>
      </c>
      <c r="G23" s="1" t="s">
        <v>104</v>
      </c>
      <c r="H23" s="106">
        <v>0.03141203703703704</v>
      </c>
      <c r="I23" s="19">
        <v>80</v>
      </c>
      <c r="J23" s="80">
        <f t="shared" si="3"/>
        <v>0.005369578980690092</v>
      </c>
      <c r="K23" s="50"/>
    </row>
    <row r="24" spans="1:11" ht="12">
      <c r="A24" s="17">
        <v>8</v>
      </c>
      <c r="B24" s="46" t="s">
        <v>158</v>
      </c>
      <c r="C24" s="55">
        <f t="shared" si="1"/>
        <v>0.03163194444444444</v>
      </c>
      <c r="D24" s="17">
        <f t="shared" si="2"/>
        <v>77</v>
      </c>
      <c r="E24" s="22">
        <v>3</v>
      </c>
      <c r="F24" s="17">
        <v>22</v>
      </c>
      <c r="G24" s="1" t="s">
        <v>223</v>
      </c>
      <c r="H24" s="106">
        <v>0.03142361111111111</v>
      </c>
      <c r="I24" s="19">
        <v>79</v>
      </c>
      <c r="J24" s="80">
        <f t="shared" si="3"/>
        <v>0.005371557454890788</v>
      </c>
      <c r="K24" s="50"/>
    </row>
    <row r="25" spans="1:11" ht="12">
      <c r="A25" s="26">
        <v>1</v>
      </c>
      <c r="B25" s="44" t="s">
        <v>157</v>
      </c>
      <c r="C25" s="54">
        <f t="shared" si="1"/>
        <v>0.031331018518518515</v>
      </c>
      <c r="D25" s="16">
        <f t="shared" si="2"/>
        <v>82</v>
      </c>
      <c r="E25" s="27">
        <v>4</v>
      </c>
      <c r="F25" s="17">
        <v>23</v>
      </c>
      <c r="G25" s="1" t="s">
        <v>108</v>
      </c>
      <c r="H25" s="106">
        <v>0.03149305555555556</v>
      </c>
      <c r="I25" s="19">
        <v>78</v>
      </c>
      <c r="J25" s="80">
        <f t="shared" si="3"/>
        <v>0.005383428300094968</v>
      </c>
      <c r="K25" s="50"/>
    </row>
    <row r="26" spans="1:11" ht="12">
      <c r="A26" s="17">
        <v>2</v>
      </c>
      <c r="B26" s="46" t="s">
        <v>108</v>
      </c>
      <c r="C26" s="55">
        <f t="shared" si="1"/>
        <v>0.03149305555555556</v>
      </c>
      <c r="D26" s="17">
        <f t="shared" si="2"/>
        <v>78</v>
      </c>
      <c r="E26" s="22">
        <v>4</v>
      </c>
      <c r="F26" s="17">
        <v>24</v>
      </c>
      <c r="G26" s="41" t="s">
        <v>158</v>
      </c>
      <c r="H26" s="106">
        <v>0.03163194444444444</v>
      </c>
      <c r="I26" s="19">
        <v>77</v>
      </c>
      <c r="J26" s="80">
        <f t="shared" si="3"/>
        <v>0.005407169990503323</v>
      </c>
      <c r="K26" s="50"/>
    </row>
    <row r="27" spans="1:11" ht="12">
      <c r="A27" s="17">
        <v>3</v>
      </c>
      <c r="B27" s="46" t="s">
        <v>215</v>
      </c>
      <c r="C27" s="55">
        <f t="shared" si="1"/>
        <v>0.032199074074074074</v>
      </c>
      <c r="D27" s="17">
        <f t="shared" si="2"/>
        <v>75</v>
      </c>
      <c r="E27" s="22">
        <v>4</v>
      </c>
      <c r="F27" s="17">
        <v>25</v>
      </c>
      <c r="G27" s="41" t="s">
        <v>219</v>
      </c>
      <c r="H27" s="106">
        <v>0.03170138888888889</v>
      </c>
      <c r="I27" s="19">
        <v>76</v>
      </c>
      <c r="J27" s="80">
        <f t="shared" si="3"/>
        <v>0.005419040835707503</v>
      </c>
      <c r="K27" s="50"/>
    </row>
    <row r="28" spans="1:11" ht="12">
      <c r="A28" s="17">
        <v>4</v>
      </c>
      <c r="B28" s="46" t="s">
        <v>162</v>
      </c>
      <c r="C28" s="55">
        <f t="shared" si="1"/>
        <v>0.03260416666666667</v>
      </c>
      <c r="D28" s="17">
        <f t="shared" si="2"/>
        <v>74</v>
      </c>
      <c r="E28" s="22">
        <v>4</v>
      </c>
      <c r="F28" s="17">
        <v>26</v>
      </c>
      <c r="G28" s="41" t="s">
        <v>215</v>
      </c>
      <c r="H28" s="106">
        <v>0.032199074074074074</v>
      </c>
      <c r="I28" s="19">
        <v>75</v>
      </c>
      <c r="J28" s="80">
        <f t="shared" si="3"/>
        <v>0.005504115226337449</v>
      </c>
      <c r="K28" s="50"/>
    </row>
    <row r="29" spans="1:11" ht="12">
      <c r="A29" s="20">
        <v>5</v>
      </c>
      <c r="B29" s="46" t="s">
        <v>224</v>
      </c>
      <c r="C29" s="55">
        <f t="shared" si="1"/>
        <v>0.0327662037037037</v>
      </c>
      <c r="D29" s="17">
        <f t="shared" si="2"/>
        <v>73</v>
      </c>
      <c r="E29" s="22">
        <v>4</v>
      </c>
      <c r="F29" s="17">
        <v>27</v>
      </c>
      <c r="G29" s="41" t="s">
        <v>162</v>
      </c>
      <c r="H29" s="106">
        <v>0.03260416666666667</v>
      </c>
      <c r="I29" s="19">
        <v>74</v>
      </c>
      <c r="J29" s="80">
        <f t="shared" si="0"/>
        <v>0.005573361823361825</v>
      </c>
      <c r="K29" s="50"/>
    </row>
    <row r="30" spans="1:11" ht="12">
      <c r="A30" s="20">
        <v>6</v>
      </c>
      <c r="B30" s="46" t="s">
        <v>109</v>
      </c>
      <c r="C30" s="55">
        <f t="shared" si="1"/>
        <v>0.03293981481481481</v>
      </c>
      <c r="D30" s="17">
        <f t="shared" si="2"/>
        <v>72</v>
      </c>
      <c r="E30" s="22">
        <v>4</v>
      </c>
      <c r="F30" s="17">
        <v>28</v>
      </c>
      <c r="G30" s="1" t="s">
        <v>224</v>
      </c>
      <c r="H30" s="106">
        <v>0.0327662037037037</v>
      </c>
      <c r="I30" s="19">
        <v>73</v>
      </c>
      <c r="J30" s="80">
        <f t="shared" si="0"/>
        <v>0.005601060462171573</v>
      </c>
      <c r="K30" s="50"/>
    </row>
    <row r="31" spans="1:11" ht="12">
      <c r="A31" s="17">
        <v>7</v>
      </c>
      <c r="B31" s="46" t="s">
        <v>225</v>
      </c>
      <c r="C31" s="55">
        <f t="shared" si="1"/>
        <v>0.0334375</v>
      </c>
      <c r="D31" s="17">
        <f t="shared" si="2"/>
        <v>71</v>
      </c>
      <c r="E31" s="22">
        <v>4</v>
      </c>
      <c r="F31" s="17">
        <v>29</v>
      </c>
      <c r="G31" s="1" t="s">
        <v>109</v>
      </c>
      <c r="H31" s="106">
        <v>0.03293981481481481</v>
      </c>
      <c r="I31" s="19">
        <v>72</v>
      </c>
      <c r="J31" s="80">
        <f t="shared" si="0"/>
        <v>0.0056307375751820194</v>
      </c>
      <c r="K31" s="50"/>
    </row>
    <row r="32" spans="1:11" ht="12">
      <c r="A32" s="17">
        <v>8</v>
      </c>
      <c r="B32" s="46" t="s">
        <v>139</v>
      </c>
      <c r="C32" s="55">
        <f t="shared" si="1"/>
        <v>0.03469907407407408</v>
      </c>
      <c r="D32" s="17">
        <f t="shared" si="2"/>
        <v>64</v>
      </c>
      <c r="E32" s="22">
        <v>4</v>
      </c>
      <c r="F32" s="17">
        <v>30</v>
      </c>
      <c r="G32" s="1" t="s">
        <v>225</v>
      </c>
      <c r="H32" s="106">
        <v>0.0334375</v>
      </c>
      <c r="I32" s="19">
        <v>71</v>
      </c>
      <c r="J32" s="80">
        <f t="shared" si="0"/>
        <v>0.005715811965811966</v>
      </c>
      <c r="K32" s="50"/>
    </row>
    <row r="33" spans="1:11" ht="12">
      <c r="A33" s="17">
        <v>9</v>
      </c>
      <c r="B33" s="46" t="s">
        <v>216</v>
      </c>
      <c r="C33" s="55">
        <f t="shared" si="1"/>
        <v>0.03634259259259259</v>
      </c>
      <c r="D33" s="17">
        <f t="shared" si="2"/>
        <v>61</v>
      </c>
      <c r="E33" s="22">
        <v>4</v>
      </c>
      <c r="F33" s="17">
        <v>31</v>
      </c>
      <c r="G33" s="1" t="s">
        <v>226</v>
      </c>
      <c r="H33" s="106">
        <v>0.0337037037037037</v>
      </c>
      <c r="I33" s="19">
        <v>70</v>
      </c>
      <c r="J33" s="80">
        <f t="shared" si="0"/>
        <v>0.005761316872427984</v>
      </c>
      <c r="K33" s="50"/>
    </row>
    <row r="34" spans="1:11" ht="12">
      <c r="A34" s="10">
        <v>10</v>
      </c>
      <c r="B34" s="47" t="s">
        <v>115</v>
      </c>
      <c r="C34" s="56">
        <f t="shared" si="1"/>
        <v>0.036516203703703703</v>
      </c>
      <c r="D34" s="10">
        <f t="shared" si="2"/>
        <v>60</v>
      </c>
      <c r="E34" s="23">
        <v>4</v>
      </c>
      <c r="F34" s="17">
        <v>32</v>
      </c>
      <c r="G34" s="41" t="s">
        <v>100</v>
      </c>
      <c r="H34" s="106">
        <v>0.03378472222222222</v>
      </c>
      <c r="I34" s="19">
        <v>69</v>
      </c>
      <c r="J34" s="80">
        <f t="shared" si="0"/>
        <v>0.005775166191832859</v>
      </c>
      <c r="K34" s="50"/>
    </row>
    <row r="35" spans="1:11" ht="12">
      <c r="A35" s="16">
        <v>1</v>
      </c>
      <c r="B35" s="44" t="s">
        <v>219</v>
      </c>
      <c r="C35" s="54">
        <f t="shared" si="1"/>
        <v>0.03170138888888889</v>
      </c>
      <c r="D35" s="16">
        <f t="shared" si="2"/>
        <v>76</v>
      </c>
      <c r="E35" s="27">
        <v>5</v>
      </c>
      <c r="F35" s="17">
        <v>33</v>
      </c>
      <c r="G35" s="41" t="s">
        <v>160</v>
      </c>
      <c r="H35" s="106">
        <v>0.03387731481481481</v>
      </c>
      <c r="I35" s="19">
        <v>68</v>
      </c>
      <c r="J35" s="80">
        <f t="shared" si="0"/>
        <v>0.00579099398543843</v>
      </c>
      <c r="K35" s="50"/>
    </row>
    <row r="36" spans="1:11" ht="12">
      <c r="A36" s="17">
        <v>2</v>
      </c>
      <c r="B36" s="46" t="s">
        <v>226</v>
      </c>
      <c r="C36" s="55">
        <f t="shared" si="1"/>
        <v>0.0337037037037037</v>
      </c>
      <c r="D36" s="17">
        <f t="shared" si="2"/>
        <v>70</v>
      </c>
      <c r="E36" s="22">
        <v>5</v>
      </c>
      <c r="F36" s="17">
        <v>34</v>
      </c>
      <c r="G36" s="41" t="s">
        <v>114</v>
      </c>
      <c r="H36" s="106">
        <v>0.034039351851851855</v>
      </c>
      <c r="I36" s="19">
        <v>67</v>
      </c>
      <c r="J36" s="80">
        <f t="shared" si="0"/>
        <v>0.00581869262424818</v>
      </c>
      <c r="K36" s="50"/>
    </row>
    <row r="37" spans="1:11" ht="12">
      <c r="A37" s="17">
        <v>3</v>
      </c>
      <c r="B37" s="46" t="s">
        <v>100</v>
      </c>
      <c r="C37" s="55">
        <f t="shared" si="1"/>
        <v>0.03378472222222222</v>
      </c>
      <c r="D37" s="17">
        <f t="shared" si="2"/>
        <v>69</v>
      </c>
      <c r="E37" s="22">
        <v>5</v>
      </c>
      <c r="F37" s="17">
        <v>35</v>
      </c>
      <c r="G37" s="41" t="s">
        <v>135</v>
      </c>
      <c r="H37" s="106">
        <v>0.034074074074074076</v>
      </c>
      <c r="I37" s="19">
        <v>66</v>
      </c>
      <c r="J37" s="80">
        <f t="shared" si="0"/>
        <v>0.005824628046850269</v>
      </c>
      <c r="K37" s="50"/>
    </row>
    <row r="38" spans="1:11" ht="12">
      <c r="A38" s="17">
        <v>4</v>
      </c>
      <c r="B38" s="46" t="s">
        <v>160</v>
      </c>
      <c r="C38" s="55">
        <f t="shared" si="1"/>
        <v>0.03387731481481481</v>
      </c>
      <c r="D38" s="17">
        <f t="shared" si="2"/>
        <v>68</v>
      </c>
      <c r="E38" s="22">
        <v>5</v>
      </c>
      <c r="F38" s="17">
        <v>36</v>
      </c>
      <c r="G38" s="41" t="s">
        <v>116</v>
      </c>
      <c r="H38" s="106">
        <v>0.034618055555555555</v>
      </c>
      <c r="I38" s="19">
        <v>65</v>
      </c>
      <c r="J38" s="80">
        <f t="shared" si="0"/>
        <v>0.005917616334283001</v>
      </c>
      <c r="K38" s="50"/>
    </row>
    <row r="39" spans="1:11" ht="12">
      <c r="A39" s="17">
        <v>5</v>
      </c>
      <c r="B39" s="46" t="s">
        <v>114</v>
      </c>
      <c r="C39" s="55">
        <f t="shared" si="1"/>
        <v>0.034039351851851855</v>
      </c>
      <c r="D39" s="17">
        <f t="shared" si="2"/>
        <v>67</v>
      </c>
      <c r="E39" s="22">
        <v>5</v>
      </c>
      <c r="F39" s="17">
        <v>37</v>
      </c>
      <c r="G39" s="41" t="s">
        <v>139</v>
      </c>
      <c r="H39" s="106">
        <v>0.03469907407407408</v>
      </c>
      <c r="I39" s="19">
        <v>64</v>
      </c>
      <c r="J39" s="80">
        <f t="shared" si="0"/>
        <v>0.005931465653687877</v>
      </c>
      <c r="K39" s="50"/>
    </row>
    <row r="40" spans="1:11" ht="12">
      <c r="A40" s="17">
        <v>6</v>
      </c>
      <c r="B40" s="46" t="s">
        <v>116</v>
      </c>
      <c r="C40" s="55">
        <f t="shared" si="1"/>
        <v>0.034618055555555555</v>
      </c>
      <c r="D40" s="17">
        <f t="shared" si="2"/>
        <v>65</v>
      </c>
      <c r="E40" s="22">
        <v>5</v>
      </c>
      <c r="F40" s="17">
        <v>38</v>
      </c>
      <c r="G40" s="41" t="s">
        <v>120</v>
      </c>
      <c r="H40" s="106">
        <v>0.0347337962962963</v>
      </c>
      <c r="I40" s="19">
        <v>63</v>
      </c>
      <c r="J40" s="80">
        <f t="shared" si="0"/>
        <v>0.005937401076289966</v>
      </c>
      <c r="K40" s="50"/>
    </row>
    <row r="41" spans="1:11" ht="10.5" customHeight="1">
      <c r="A41" s="10">
        <v>7</v>
      </c>
      <c r="B41" s="53" t="s">
        <v>163</v>
      </c>
      <c r="C41" s="56">
        <f t="shared" si="1"/>
        <v>0.03542824074074074</v>
      </c>
      <c r="D41" s="10">
        <f t="shared" si="2"/>
        <v>62</v>
      </c>
      <c r="E41" s="23">
        <v>5</v>
      </c>
      <c r="F41" s="17">
        <v>39</v>
      </c>
      <c r="G41" s="41" t="s">
        <v>163</v>
      </c>
      <c r="H41" s="106">
        <v>0.03542824074074074</v>
      </c>
      <c r="I41" s="19">
        <v>62</v>
      </c>
      <c r="J41" s="80">
        <f t="shared" si="0"/>
        <v>0.00605610952833175</v>
      </c>
      <c r="K41" s="48"/>
    </row>
    <row r="42" spans="1:11" ht="10.5" customHeight="1">
      <c r="A42" s="16">
        <v>1</v>
      </c>
      <c r="B42" s="83" t="s">
        <v>135</v>
      </c>
      <c r="C42" s="54">
        <f t="shared" si="1"/>
        <v>0.034074074074074076</v>
      </c>
      <c r="D42" s="16">
        <f t="shared" si="2"/>
        <v>66</v>
      </c>
      <c r="E42" s="27">
        <v>6</v>
      </c>
      <c r="F42" s="17">
        <v>40</v>
      </c>
      <c r="G42" s="41" t="s">
        <v>216</v>
      </c>
      <c r="H42" s="106">
        <v>0.03634259259259259</v>
      </c>
      <c r="I42" s="19">
        <v>61</v>
      </c>
      <c r="J42" s="80">
        <f t="shared" si="0"/>
        <v>0.0062124089901867685</v>
      </c>
      <c r="K42" s="48"/>
    </row>
    <row r="43" spans="1:10" ht="10.5" customHeight="1">
      <c r="A43" s="17">
        <v>2</v>
      </c>
      <c r="B43" s="41" t="s">
        <v>120</v>
      </c>
      <c r="C43" s="55">
        <f t="shared" si="1"/>
        <v>0.0347337962962963</v>
      </c>
      <c r="D43" s="17">
        <f t="shared" si="2"/>
        <v>63</v>
      </c>
      <c r="E43" s="22">
        <v>6</v>
      </c>
      <c r="F43" s="17">
        <v>41</v>
      </c>
      <c r="G43" s="41" t="s">
        <v>115</v>
      </c>
      <c r="H43" s="106">
        <v>0.036516203703703703</v>
      </c>
      <c r="I43" s="19">
        <v>60</v>
      </c>
      <c r="J43" s="80">
        <f t="shared" si="0"/>
        <v>0.006242086103197215</v>
      </c>
    </row>
    <row r="44" spans="1:10" ht="10.5" customHeight="1">
      <c r="A44" s="17">
        <v>3</v>
      </c>
      <c r="B44" s="41" t="s">
        <v>209</v>
      </c>
      <c r="C44" s="55">
        <f t="shared" si="1"/>
        <v>0.03715277777777778</v>
      </c>
      <c r="D44" s="17">
        <f t="shared" si="2"/>
        <v>59</v>
      </c>
      <c r="E44" s="109">
        <v>6</v>
      </c>
      <c r="F44" s="17">
        <v>42</v>
      </c>
      <c r="G44" s="41" t="s">
        <v>209</v>
      </c>
      <c r="H44" s="106">
        <v>0.03715277777777778</v>
      </c>
      <c r="I44" s="19">
        <v>59</v>
      </c>
      <c r="J44" s="80">
        <f t="shared" si="0"/>
        <v>0.006350902184235518</v>
      </c>
    </row>
    <row r="45" spans="1:10" ht="10.5" customHeight="1">
      <c r="A45" s="17">
        <v>4</v>
      </c>
      <c r="B45" s="41" t="s">
        <v>218</v>
      </c>
      <c r="C45" s="55">
        <f t="shared" si="1"/>
        <v>0.037175925925925925</v>
      </c>
      <c r="D45" s="17">
        <f t="shared" si="2"/>
        <v>58</v>
      </c>
      <c r="E45" s="22">
        <v>6</v>
      </c>
      <c r="F45" s="17">
        <v>43</v>
      </c>
      <c r="G45" s="41" t="s">
        <v>218</v>
      </c>
      <c r="H45" s="106">
        <v>0.037175925925925925</v>
      </c>
      <c r="I45" s="19">
        <v>58</v>
      </c>
      <c r="J45" s="80">
        <f t="shared" si="0"/>
        <v>0.006354859132636911</v>
      </c>
    </row>
    <row r="46" spans="1:10" ht="10.5" customHeight="1">
      <c r="A46" s="17">
        <v>5</v>
      </c>
      <c r="B46" s="41" t="s">
        <v>121</v>
      </c>
      <c r="C46" s="55">
        <f t="shared" si="1"/>
        <v>0.04253472222222222</v>
      </c>
      <c r="D46" s="17">
        <f t="shared" si="2"/>
        <v>54</v>
      </c>
      <c r="E46" s="22">
        <v>6</v>
      </c>
      <c r="F46" s="17">
        <v>44</v>
      </c>
      <c r="G46" s="41" t="s">
        <v>122</v>
      </c>
      <c r="H46" s="106">
        <v>0.04130787037037037</v>
      </c>
      <c r="I46" s="19">
        <v>57</v>
      </c>
      <c r="J46" s="80">
        <f t="shared" si="0"/>
        <v>0.007061174422285534</v>
      </c>
    </row>
    <row r="47" spans="1:10" ht="10.5" customHeight="1">
      <c r="A47" s="10">
        <v>6</v>
      </c>
      <c r="B47" s="53" t="s">
        <v>227</v>
      </c>
      <c r="C47" s="56">
        <f t="shared" si="1"/>
        <v>0.047141203703703706</v>
      </c>
      <c r="D47" s="10">
        <f t="shared" si="2"/>
        <v>51</v>
      </c>
      <c r="E47" s="23">
        <v>6</v>
      </c>
      <c r="F47" s="17">
        <v>45</v>
      </c>
      <c r="G47" s="41" t="s">
        <v>164</v>
      </c>
      <c r="H47" s="106">
        <v>0.04221064814814815</v>
      </c>
      <c r="I47" s="19">
        <v>56</v>
      </c>
      <c r="J47" s="80">
        <f t="shared" si="0"/>
        <v>0.007215495409939855</v>
      </c>
    </row>
    <row r="48" spans="1:10" ht="10.5" customHeight="1">
      <c r="A48" s="16">
        <v>1</v>
      </c>
      <c r="B48" s="83" t="s">
        <v>122</v>
      </c>
      <c r="C48" s="54">
        <f t="shared" si="1"/>
        <v>0.04130787037037037</v>
      </c>
      <c r="D48" s="16">
        <f t="shared" si="2"/>
        <v>57</v>
      </c>
      <c r="E48" s="27">
        <v>7</v>
      </c>
      <c r="F48" s="17">
        <v>46</v>
      </c>
      <c r="G48" s="41" t="s">
        <v>165</v>
      </c>
      <c r="H48" s="106">
        <v>0.04221064814814815</v>
      </c>
      <c r="I48" s="19">
        <v>55</v>
      </c>
      <c r="J48" s="80">
        <f t="shared" si="0"/>
        <v>0.007215495409939855</v>
      </c>
    </row>
    <row r="49" spans="1:10" ht="10.5" customHeight="1">
      <c r="A49" s="17">
        <v>2</v>
      </c>
      <c r="B49" s="41" t="s">
        <v>164</v>
      </c>
      <c r="C49" s="55">
        <f t="shared" si="1"/>
        <v>0.04221064814814815</v>
      </c>
      <c r="D49" s="17">
        <f t="shared" si="2"/>
        <v>56</v>
      </c>
      <c r="E49" s="22">
        <v>7</v>
      </c>
      <c r="F49" s="17">
        <v>47</v>
      </c>
      <c r="G49" s="41" t="s">
        <v>121</v>
      </c>
      <c r="H49" s="106">
        <v>0.04253472222222222</v>
      </c>
      <c r="I49" s="19">
        <v>54</v>
      </c>
      <c r="J49" s="80">
        <f t="shared" si="0"/>
        <v>0.007270892687559353</v>
      </c>
    </row>
    <row r="50" spans="1:10" ht="10.5" customHeight="1">
      <c r="A50" s="17">
        <v>3</v>
      </c>
      <c r="B50" s="41" t="s">
        <v>165</v>
      </c>
      <c r="C50" s="110">
        <f t="shared" si="1"/>
        <v>0.04221064814814815</v>
      </c>
      <c r="D50" s="17">
        <f t="shared" si="2"/>
        <v>55</v>
      </c>
      <c r="E50" s="22">
        <v>7</v>
      </c>
      <c r="F50" s="17">
        <v>48</v>
      </c>
      <c r="G50" s="41" t="s">
        <v>124</v>
      </c>
      <c r="H50" s="106">
        <v>0.04420138888888889</v>
      </c>
      <c r="I50" s="19">
        <v>53</v>
      </c>
      <c r="J50" s="80">
        <f>H50/J$1</f>
        <v>0.007555792972459639</v>
      </c>
    </row>
    <row r="51" spans="1:10" ht="10.5" customHeight="1">
      <c r="A51" s="17">
        <v>4</v>
      </c>
      <c r="B51" s="41" t="s">
        <v>124</v>
      </c>
      <c r="C51" s="110">
        <f t="shared" si="1"/>
        <v>0.04420138888888889</v>
      </c>
      <c r="D51" s="17">
        <f t="shared" si="2"/>
        <v>53</v>
      </c>
      <c r="E51" s="22">
        <v>7</v>
      </c>
      <c r="F51" s="17">
        <v>49</v>
      </c>
      <c r="G51" s="41" t="s">
        <v>137</v>
      </c>
      <c r="H51" s="106">
        <v>0.044259259259259255</v>
      </c>
      <c r="I51" s="19">
        <v>52</v>
      </c>
      <c r="J51" s="80">
        <f>H51/J$1</f>
        <v>0.007565685343463121</v>
      </c>
    </row>
    <row r="52" spans="1:10" ht="10.5" customHeight="1">
      <c r="A52" s="17">
        <v>5</v>
      </c>
      <c r="B52" s="41" t="s">
        <v>137</v>
      </c>
      <c r="C52" s="110">
        <f t="shared" si="1"/>
        <v>0.044259259259259255</v>
      </c>
      <c r="D52" s="17">
        <f t="shared" si="2"/>
        <v>52</v>
      </c>
      <c r="E52" s="22">
        <v>7</v>
      </c>
      <c r="F52" s="17">
        <v>50</v>
      </c>
      <c r="G52" s="41" t="s">
        <v>227</v>
      </c>
      <c r="H52" s="106">
        <v>0.047141203703703706</v>
      </c>
      <c r="I52" s="19">
        <v>51</v>
      </c>
      <c r="J52" s="80">
        <f>H52/J$1</f>
        <v>0.008058325419436532</v>
      </c>
    </row>
    <row r="53" spans="1:10" ht="10.5" customHeight="1">
      <c r="A53" s="17">
        <v>6</v>
      </c>
      <c r="B53" s="41" t="s">
        <v>138</v>
      </c>
      <c r="C53" s="110">
        <f t="shared" si="1"/>
        <v>0.047511574074074074</v>
      </c>
      <c r="D53" s="17">
        <f t="shared" si="2"/>
        <v>50</v>
      </c>
      <c r="E53" s="22">
        <v>7</v>
      </c>
      <c r="F53" s="17">
        <v>51</v>
      </c>
      <c r="G53" s="41" t="s">
        <v>138</v>
      </c>
      <c r="H53" s="106">
        <v>0.047511574074074074</v>
      </c>
      <c r="I53" s="19">
        <v>50</v>
      </c>
      <c r="J53" s="80">
        <f>H53/J$1</f>
        <v>0.008121636593858816</v>
      </c>
    </row>
    <row r="54" spans="1:10" ht="10.5" customHeight="1">
      <c r="A54" s="10">
        <v>7</v>
      </c>
      <c r="B54" s="53" t="s">
        <v>140</v>
      </c>
      <c r="C54" s="111">
        <f t="shared" si="1"/>
        <v>0.04806712962962963</v>
      </c>
      <c r="D54" s="10">
        <f t="shared" si="2"/>
        <v>49</v>
      </c>
      <c r="E54" s="23">
        <v>7</v>
      </c>
      <c r="F54" s="10">
        <v>52</v>
      </c>
      <c r="G54" s="53" t="s">
        <v>140</v>
      </c>
      <c r="H54" s="107">
        <v>0.04806712962962963</v>
      </c>
      <c r="I54" s="39">
        <v>49</v>
      </c>
      <c r="J54" s="82">
        <f>H54/J$1</f>
        <v>0.008216603355492246</v>
      </c>
    </row>
    <row r="55" spans="5:8" ht="10.5" customHeight="1">
      <c r="E55" s="1"/>
      <c r="F55" s="1"/>
      <c r="H55" s="104"/>
    </row>
    <row r="56" spans="5:8" ht="10.5" customHeight="1">
      <c r="E56" s="1"/>
      <c r="F56" s="1"/>
      <c r="H56" s="104"/>
    </row>
    <row r="57" spans="5:8" ht="10.5" customHeight="1">
      <c r="E57" s="1"/>
      <c r="F57" s="1"/>
      <c r="H57" s="104"/>
    </row>
    <row r="58" spans="5:8" ht="10.5" customHeight="1">
      <c r="E58" s="1"/>
      <c r="F58" s="1"/>
      <c r="H58" s="104"/>
    </row>
    <row r="59" spans="5:8" ht="10.5" customHeight="1">
      <c r="E59" s="1"/>
      <c r="F59" s="1"/>
      <c r="H59" s="104"/>
    </row>
    <row r="60" spans="5:8" ht="10.5" customHeight="1">
      <c r="E60" s="1"/>
      <c r="F60" s="1"/>
      <c r="H60" s="104"/>
    </row>
    <row r="61" spans="5:8" ht="10.5" customHeight="1">
      <c r="E61" s="1"/>
      <c r="F61" s="1"/>
      <c r="H61" s="104"/>
    </row>
    <row r="62" spans="5:8" ht="10.5" customHeight="1">
      <c r="E62" s="1"/>
      <c r="F62" s="1"/>
      <c r="H62" s="104"/>
    </row>
    <row r="63" spans="5:8" ht="10.5" customHeight="1">
      <c r="E63" s="1"/>
      <c r="F63" s="1"/>
      <c r="H63" s="104"/>
    </row>
    <row r="64" spans="5:8" ht="10.5" customHeight="1">
      <c r="E64" s="1"/>
      <c r="F64" s="1"/>
      <c r="H64" s="104"/>
    </row>
    <row r="65" spans="5:8" ht="10.5" customHeight="1">
      <c r="E65" s="1"/>
      <c r="F65" s="1"/>
      <c r="H65" s="104"/>
    </row>
    <row r="66" spans="5:8" ht="10.5" customHeight="1">
      <c r="E66" s="1"/>
      <c r="F66" s="1"/>
      <c r="H66" s="104"/>
    </row>
    <row r="67" spans="5:8" ht="10.5" customHeight="1">
      <c r="E67" s="1"/>
      <c r="F67" s="1"/>
      <c r="H67" s="104"/>
    </row>
    <row r="68" spans="5:8" ht="10.5" customHeight="1">
      <c r="E68" s="1"/>
      <c r="F68" s="1"/>
      <c r="H68" s="104"/>
    </row>
    <row r="69" spans="5:8" ht="10.5" customHeight="1">
      <c r="E69" s="1"/>
      <c r="F69" s="1"/>
      <c r="H69" s="104"/>
    </row>
    <row r="70" spans="5:8" ht="10.5" customHeight="1">
      <c r="E70" s="1"/>
      <c r="F70" s="1"/>
      <c r="H70" s="104"/>
    </row>
    <row r="71" spans="5:8" ht="10.5" customHeight="1">
      <c r="E71" s="1"/>
      <c r="F71" s="1"/>
      <c r="H71" s="104"/>
    </row>
    <row r="72" spans="5:8" ht="10.5" customHeight="1">
      <c r="E72" s="1"/>
      <c r="F72" s="1"/>
      <c r="H72" s="104"/>
    </row>
    <row r="73" spans="5:8" ht="10.5" customHeight="1">
      <c r="E73" s="1"/>
      <c r="F73" s="1"/>
      <c r="H73" s="104"/>
    </row>
    <row r="74" spans="5:8" ht="10.5" customHeight="1">
      <c r="E74" s="1"/>
      <c r="F74" s="1"/>
      <c r="H74" s="104"/>
    </row>
    <row r="75" spans="5:8" ht="10.5" customHeight="1">
      <c r="E75" s="1"/>
      <c r="F75" s="1"/>
      <c r="H75" s="104"/>
    </row>
    <row r="76" spans="5:8" ht="10.5" customHeight="1">
      <c r="E76" s="1"/>
      <c r="F76" s="1"/>
      <c r="H76" s="104"/>
    </row>
    <row r="77" spans="5:8" ht="10.5" customHeight="1">
      <c r="E77" s="1"/>
      <c r="F77" s="1"/>
      <c r="H77" s="104"/>
    </row>
    <row r="78" spans="5:8" ht="10.5" customHeight="1">
      <c r="E78" s="1"/>
      <c r="F78" s="1"/>
      <c r="H78" s="104"/>
    </row>
    <row r="79" spans="5:8" ht="10.5" customHeight="1">
      <c r="E79" s="1"/>
      <c r="F79" s="1"/>
      <c r="H79" s="104"/>
    </row>
    <row r="80" spans="5:8" ht="10.5" customHeight="1">
      <c r="E80" s="1"/>
      <c r="F80" s="1"/>
      <c r="H80" s="104"/>
    </row>
    <row r="81" spans="5:8" ht="10.5" customHeight="1">
      <c r="E81" s="1"/>
      <c r="F81" s="1"/>
      <c r="H81" s="104"/>
    </row>
    <row r="82" spans="5:8" ht="10.5" customHeight="1">
      <c r="E82" s="1"/>
      <c r="F82" s="1"/>
      <c r="H82" s="104"/>
    </row>
    <row r="83" spans="5:8" ht="10.5" customHeight="1">
      <c r="E83" s="1"/>
      <c r="F83" s="1"/>
      <c r="H83" s="104"/>
    </row>
    <row r="84" spans="5:8" ht="10.5" customHeight="1">
      <c r="E84" s="1"/>
      <c r="F84" s="1"/>
      <c r="H84" s="104"/>
    </row>
    <row r="85" spans="5:8" ht="10.5" customHeight="1">
      <c r="E85" s="1"/>
      <c r="F85" s="1"/>
      <c r="H85" s="104"/>
    </row>
    <row r="86" spans="5:8" ht="10.5" customHeight="1">
      <c r="E86" s="1"/>
      <c r="F86" s="1"/>
      <c r="H86" s="104"/>
    </row>
    <row r="87" spans="5:8" ht="10.5" customHeight="1">
      <c r="E87" s="1"/>
      <c r="F87" s="1"/>
      <c r="H87" s="104"/>
    </row>
    <row r="88" spans="5:8" ht="10.5" customHeight="1">
      <c r="E88" s="1"/>
      <c r="F88" s="1"/>
      <c r="H88" s="104"/>
    </row>
    <row r="89" spans="5:8" ht="10.5" customHeight="1">
      <c r="E89" s="1"/>
      <c r="F89" s="1"/>
      <c r="H89" s="104"/>
    </row>
    <row r="90" spans="5:8" ht="10.5" customHeight="1">
      <c r="E90" s="1"/>
      <c r="F90" s="1"/>
      <c r="H90" s="104"/>
    </row>
    <row r="91" spans="5:8" ht="10.5" customHeight="1">
      <c r="E91" s="1"/>
      <c r="F91" s="1"/>
      <c r="H91" s="104"/>
    </row>
    <row r="92" spans="5:8" ht="10.5" customHeight="1">
      <c r="E92" s="1"/>
      <c r="F92" s="1"/>
      <c r="H92" s="104"/>
    </row>
    <row r="93" spans="5:8" ht="10.5" customHeight="1">
      <c r="E93" s="1"/>
      <c r="F93" s="1"/>
      <c r="H93" s="104"/>
    </row>
    <row r="94" spans="5:8" ht="10.5" customHeight="1">
      <c r="E94" s="1"/>
      <c r="F94" s="1"/>
      <c r="H94" s="104"/>
    </row>
    <row r="95" spans="5:8" ht="10.5" customHeight="1">
      <c r="E95" s="1"/>
      <c r="F95" s="1"/>
      <c r="H95" s="104"/>
    </row>
    <row r="96" spans="5:8" ht="10.5" customHeight="1">
      <c r="E96" s="1"/>
      <c r="F96" s="1"/>
      <c r="H96" s="104"/>
    </row>
    <row r="97" spans="5:8" ht="10.5" customHeight="1">
      <c r="E97" s="1"/>
      <c r="F97" s="1"/>
      <c r="H97" s="104"/>
    </row>
    <row r="98" spans="5:8" ht="10.5" customHeight="1">
      <c r="E98" s="1"/>
      <c r="F98" s="1"/>
      <c r="H98" s="104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  <row r="179" spans="5:8" ht="10.5" customHeight="1">
      <c r="E179" s="1"/>
      <c r="F179" s="1"/>
      <c r="H179" s="1"/>
    </row>
    <row r="180" spans="5:8" ht="10.5" customHeight="1">
      <c r="E180" s="1"/>
      <c r="F180" s="1"/>
      <c r="H180" s="1"/>
    </row>
    <row r="181" spans="5:8" ht="10.5" customHeight="1">
      <c r="E181" s="1"/>
      <c r="F181" s="1"/>
      <c r="H181" s="1"/>
    </row>
    <row r="182" spans="5:8" ht="10.5" customHeight="1">
      <c r="E182" s="1"/>
      <c r="F182" s="1"/>
      <c r="H182" s="1"/>
    </row>
    <row r="183" spans="5:8" ht="10.5" customHeight="1">
      <c r="E183" s="1"/>
      <c r="F183" s="1"/>
      <c r="H183" s="1"/>
    </row>
    <row r="184" spans="5:8" ht="10.5" customHeight="1">
      <c r="E184" s="1"/>
      <c r="F184" s="1"/>
      <c r="H184" s="1"/>
    </row>
    <row r="185" spans="5:8" ht="10.5" customHeight="1">
      <c r="E185" s="1"/>
      <c r="F185" s="1"/>
      <c r="H185" s="1"/>
    </row>
    <row r="186" spans="5:8" ht="10.5" customHeight="1">
      <c r="E186" s="1"/>
      <c r="F186" s="1"/>
      <c r="H186" s="1"/>
    </row>
    <row r="187" spans="5:8" ht="10.5" customHeight="1">
      <c r="E187" s="1"/>
      <c r="F187" s="1"/>
      <c r="H187" s="1"/>
    </row>
    <row r="188" spans="5:8" ht="10.5" customHeight="1">
      <c r="E188" s="1"/>
      <c r="F188" s="1"/>
      <c r="H188" s="1"/>
    </row>
    <row r="189" spans="5:8" ht="10.5" customHeight="1">
      <c r="E189" s="1"/>
      <c r="F189" s="1"/>
      <c r="H189" s="1"/>
    </row>
    <row r="190" spans="5:8" ht="10.5" customHeight="1">
      <c r="E190" s="1"/>
      <c r="F190" s="1"/>
      <c r="H190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2">
      <selection activeCell="H40" sqref="H40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5.57421875" style="45" customWidth="1"/>
    <col min="12" max="16384" width="13.57421875" style="1" customWidth="1"/>
  </cols>
  <sheetData>
    <row r="1" spans="1:11" s="6" customFormat="1" ht="18.75" customHeight="1">
      <c r="A1" s="132" t="s">
        <v>237</v>
      </c>
      <c r="B1" s="133"/>
      <c r="C1" s="133"/>
      <c r="D1" s="133"/>
      <c r="E1" s="133"/>
      <c r="F1" s="133"/>
      <c r="G1" s="133"/>
      <c r="H1" s="133"/>
      <c r="I1" s="133"/>
      <c r="J1" s="70">
        <v>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">
      <c r="A3" s="26">
        <v>1</v>
      </c>
      <c r="B3" s="44" t="s">
        <v>231</v>
      </c>
      <c r="C3" s="54">
        <f aca="true" t="shared" si="0" ref="C3:C47">VLOOKUP($B3,$G$2:$I$47,2,FALSE)</f>
        <v>0.020625</v>
      </c>
      <c r="D3" s="18">
        <f aca="true" t="shared" si="1" ref="D3:D47">VLOOKUP($B3,$G$2:$I$47,3,FALSE)</f>
        <v>100</v>
      </c>
      <c r="E3" s="25">
        <v>1</v>
      </c>
      <c r="F3" s="16">
        <v>1</v>
      </c>
      <c r="G3" s="83" t="s">
        <v>231</v>
      </c>
      <c r="H3" s="105">
        <v>0.020625</v>
      </c>
      <c r="I3" s="31">
        <v>100</v>
      </c>
      <c r="J3" s="78">
        <f aca="true" t="shared" si="2" ref="J3:J47">H3/J$1</f>
        <v>0.004125</v>
      </c>
      <c r="K3" s="50" t="s">
        <v>160</v>
      </c>
    </row>
    <row r="4" spans="1:11" ht="12">
      <c r="A4" s="20">
        <v>2</v>
      </c>
      <c r="B4" s="46" t="s">
        <v>150</v>
      </c>
      <c r="C4" s="55">
        <f t="shared" si="0"/>
        <v>0.020682870370370372</v>
      </c>
      <c r="D4" s="15">
        <f t="shared" si="1"/>
        <v>99</v>
      </c>
      <c r="E4" s="21">
        <v>1</v>
      </c>
      <c r="F4" s="17">
        <v>2</v>
      </c>
      <c r="G4" s="41" t="s">
        <v>150</v>
      </c>
      <c r="H4" s="106">
        <v>0.020682870370370372</v>
      </c>
      <c r="I4" s="19">
        <v>99</v>
      </c>
      <c r="J4" s="80">
        <f t="shared" si="2"/>
        <v>0.004136574074074075</v>
      </c>
      <c r="K4" s="50" t="s">
        <v>135</v>
      </c>
    </row>
    <row r="5" spans="1:11" ht="12">
      <c r="A5" s="20">
        <v>3</v>
      </c>
      <c r="B5" s="46" t="s">
        <v>222</v>
      </c>
      <c r="C5" s="55">
        <f t="shared" si="0"/>
        <v>0.02171296296296296</v>
      </c>
      <c r="D5" s="15">
        <f t="shared" si="1"/>
        <v>98</v>
      </c>
      <c r="E5" s="21">
        <v>1</v>
      </c>
      <c r="F5" s="17">
        <v>3</v>
      </c>
      <c r="G5" s="1" t="s">
        <v>222</v>
      </c>
      <c r="H5" s="106">
        <v>0.02171296296296296</v>
      </c>
      <c r="I5" s="19">
        <v>98</v>
      </c>
      <c r="J5" s="80">
        <f t="shared" si="2"/>
        <v>0.004342592592592592</v>
      </c>
      <c r="K5" s="50"/>
    </row>
    <row r="6" spans="1:11" ht="12">
      <c r="A6" s="20">
        <v>4</v>
      </c>
      <c r="B6" s="46" t="s">
        <v>99</v>
      </c>
      <c r="C6" s="55">
        <f t="shared" si="0"/>
        <v>0.02181712962962963</v>
      </c>
      <c r="D6" s="15">
        <f t="shared" si="1"/>
        <v>97</v>
      </c>
      <c r="E6" s="21">
        <v>1</v>
      </c>
      <c r="F6" s="17">
        <v>4</v>
      </c>
      <c r="G6" s="41" t="s">
        <v>99</v>
      </c>
      <c r="H6" s="106">
        <v>0.02181712962962963</v>
      </c>
      <c r="I6" s="19">
        <v>97</v>
      </c>
      <c r="J6" s="80">
        <f t="shared" si="2"/>
        <v>0.004363425925925926</v>
      </c>
      <c r="K6" s="50"/>
    </row>
    <row r="7" spans="1:11" ht="12">
      <c r="A7" s="20">
        <v>5</v>
      </c>
      <c r="B7" s="46" t="s">
        <v>101</v>
      </c>
      <c r="C7" s="55">
        <f t="shared" si="0"/>
        <v>0.022789351851851852</v>
      </c>
      <c r="D7" s="15">
        <f t="shared" si="1"/>
        <v>96</v>
      </c>
      <c r="E7" s="21">
        <v>1</v>
      </c>
      <c r="F7" s="17">
        <v>5</v>
      </c>
      <c r="G7" s="41" t="s">
        <v>101</v>
      </c>
      <c r="H7" s="106">
        <v>0.022789351851851852</v>
      </c>
      <c r="I7" s="19">
        <v>96</v>
      </c>
      <c r="J7" s="80">
        <f t="shared" si="2"/>
        <v>0.00455787037037037</v>
      </c>
      <c r="K7" s="50"/>
    </row>
    <row r="8" spans="1:11" ht="12">
      <c r="A8" s="20">
        <v>6</v>
      </c>
      <c r="B8" s="46" t="s">
        <v>232</v>
      </c>
      <c r="C8" s="55">
        <f t="shared" si="0"/>
        <v>0.023483796296296298</v>
      </c>
      <c r="D8" s="15">
        <f t="shared" si="1"/>
        <v>95</v>
      </c>
      <c r="E8" s="21">
        <v>1</v>
      </c>
      <c r="F8" s="17">
        <v>6</v>
      </c>
      <c r="G8" s="1" t="s">
        <v>232</v>
      </c>
      <c r="H8" s="106">
        <v>0.023483796296296298</v>
      </c>
      <c r="I8" s="19">
        <v>95</v>
      </c>
      <c r="J8" s="80">
        <f t="shared" si="2"/>
        <v>0.00469675925925926</v>
      </c>
      <c r="K8" s="50"/>
    </row>
    <row r="9" spans="1:11" ht="12">
      <c r="A9" s="16">
        <v>1</v>
      </c>
      <c r="B9" s="44" t="s">
        <v>127</v>
      </c>
      <c r="C9" s="54">
        <f t="shared" si="0"/>
        <v>0.02372685185185185</v>
      </c>
      <c r="D9" s="16">
        <f t="shared" si="1"/>
        <v>94</v>
      </c>
      <c r="E9" s="25">
        <v>2</v>
      </c>
      <c r="F9" s="17">
        <v>7</v>
      </c>
      <c r="G9" s="41" t="s">
        <v>127</v>
      </c>
      <c r="H9" s="106">
        <v>0.02372685185185185</v>
      </c>
      <c r="I9" s="19">
        <v>94</v>
      </c>
      <c r="J9" s="80">
        <f t="shared" si="2"/>
        <v>0.00474537037037037</v>
      </c>
      <c r="K9" s="50"/>
    </row>
    <row r="10" spans="1:11" ht="12">
      <c r="A10" s="17">
        <v>2</v>
      </c>
      <c r="B10" s="46" t="s">
        <v>211</v>
      </c>
      <c r="C10" s="55">
        <f t="shared" si="0"/>
        <v>0.023796296296296298</v>
      </c>
      <c r="D10" s="15">
        <f t="shared" si="1"/>
        <v>93</v>
      </c>
      <c r="E10" s="21">
        <v>2</v>
      </c>
      <c r="F10" s="17">
        <v>8</v>
      </c>
      <c r="G10" s="41" t="s">
        <v>211</v>
      </c>
      <c r="H10" s="106">
        <v>0.023796296296296298</v>
      </c>
      <c r="I10" s="19">
        <v>93</v>
      </c>
      <c r="J10" s="80">
        <f>H10/J$1</f>
        <v>0.00475925925925926</v>
      </c>
      <c r="K10" s="50"/>
    </row>
    <row r="11" spans="1:11" ht="12">
      <c r="A11" s="17">
        <v>3</v>
      </c>
      <c r="B11" s="46" t="s">
        <v>130</v>
      </c>
      <c r="C11" s="55">
        <f t="shared" si="0"/>
        <v>0.023807870370370368</v>
      </c>
      <c r="D11" s="17">
        <f t="shared" si="1"/>
        <v>92</v>
      </c>
      <c r="E11" s="21">
        <v>2</v>
      </c>
      <c r="F11" s="17">
        <v>9</v>
      </c>
      <c r="G11" s="41" t="s">
        <v>130</v>
      </c>
      <c r="H11" s="106">
        <v>0.023807870370370368</v>
      </c>
      <c r="I11" s="19">
        <v>92</v>
      </c>
      <c r="J11" s="80">
        <f aca="true" t="shared" si="3" ref="J11:J28">H11/J$1</f>
        <v>0.0047615740740740735</v>
      </c>
      <c r="K11" s="50"/>
    </row>
    <row r="12" spans="1:11" ht="12">
      <c r="A12" s="17">
        <v>4</v>
      </c>
      <c r="B12" s="46" t="s">
        <v>132</v>
      </c>
      <c r="C12" s="55">
        <f t="shared" si="0"/>
        <v>0.023912037037037034</v>
      </c>
      <c r="D12" s="17">
        <f t="shared" si="1"/>
        <v>91</v>
      </c>
      <c r="E12" s="21">
        <v>2</v>
      </c>
      <c r="F12" s="17">
        <v>10</v>
      </c>
      <c r="G12" s="41" t="s">
        <v>132</v>
      </c>
      <c r="H12" s="106">
        <v>0.023912037037037034</v>
      </c>
      <c r="I12" s="19">
        <v>91</v>
      </c>
      <c r="J12" s="80">
        <f t="shared" si="3"/>
        <v>0.004782407407407407</v>
      </c>
      <c r="K12" s="50"/>
    </row>
    <row r="13" spans="1:11" ht="12">
      <c r="A13" s="17">
        <v>5</v>
      </c>
      <c r="B13" s="46" t="s">
        <v>133</v>
      </c>
      <c r="C13" s="55">
        <f t="shared" si="0"/>
        <v>0.02496527777777778</v>
      </c>
      <c r="D13" s="17">
        <f t="shared" si="1"/>
        <v>88</v>
      </c>
      <c r="E13" s="21">
        <v>2</v>
      </c>
      <c r="F13" s="17">
        <v>11</v>
      </c>
      <c r="G13" s="41" t="s">
        <v>220</v>
      </c>
      <c r="H13" s="106">
        <v>0.02414351851851852</v>
      </c>
      <c r="I13" s="19">
        <v>90</v>
      </c>
      <c r="J13" s="80">
        <f t="shared" si="3"/>
        <v>0.004828703703703704</v>
      </c>
      <c r="K13" s="50"/>
    </row>
    <row r="14" spans="1:11" ht="12">
      <c r="A14" s="17">
        <v>6</v>
      </c>
      <c r="B14" s="46" t="s">
        <v>153</v>
      </c>
      <c r="C14" s="55">
        <f t="shared" si="0"/>
        <v>0.0253125</v>
      </c>
      <c r="D14" s="17">
        <f t="shared" si="1"/>
        <v>86</v>
      </c>
      <c r="E14" s="21">
        <v>2</v>
      </c>
      <c r="F14" s="17">
        <v>12</v>
      </c>
      <c r="G14" s="41" t="s">
        <v>105</v>
      </c>
      <c r="H14" s="106">
        <v>0.024641203703703703</v>
      </c>
      <c r="I14" s="19">
        <v>89</v>
      </c>
      <c r="J14" s="80">
        <f t="shared" si="3"/>
        <v>0.004928240740740741</v>
      </c>
      <c r="K14" s="50"/>
    </row>
    <row r="15" spans="1:11" ht="12">
      <c r="A15" s="17">
        <v>7</v>
      </c>
      <c r="B15" s="46" t="s">
        <v>154</v>
      </c>
      <c r="C15" s="55">
        <f t="shared" si="0"/>
        <v>0.025625</v>
      </c>
      <c r="D15" s="17">
        <f t="shared" si="1"/>
        <v>84</v>
      </c>
      <c r="E15" s="21">
        <v>2</v>
      </c>
      <c r="F15" s="17">
        <v>13</v>
      </c>
      <c r="G15" s="41" t="s">
        <v>133</v>
      </c>
      <c r="H15" s="106">
        <v>0.02496527777777778</v>
      </c>
      <c r="I15" s="19">
        <v>88</v>
      </c>
      <c r="J15" s="80">
        <f t="shared" si="3"/>
        <v>0.004993055555555556</v>
      </c>
      <c r="K15" s="50"/>
    </row>
    <row r="16" spans="1:11" ht="12">
      <c r="A16" s="16">
        <v>1</v>
      </c>
      <c r="B16" s="44" t="s">
        <v>220</v>
      </c>
      <c r="C16" s="54">
        <f t="shared" si="0"/>
        <v>0.02414351851851852</v>
      </c>
      <c r="D16" s="16">
        <f t="shared" si="1"/>
        <v>90</v>
      </c>
      <c r="E16" s="25">
        <v>2</v>
      </c>
      <c r="F16" s="17">
        <v>14</v>
      </c>
      <c r="G16" s="1" t="s">
        <v>142</v>
      </c>
      <c r="H16" s="106">
        <v>0.02528935185185185</v>
      </c>
      <c r="I16" s="19">
        <v>87</v>
      </c>
      <c r="J16" s="80">
        <f t="shared" si="3"/>
        <v>0.0050578703703703706</v>
      </c>
      <c r="K16" s="50"/>
    </row>
    <row r="17" spans="1:11" ht="12">
      <c r="A17" s="17">
        <v>2</v>
      </c>
      <c r="B17" s="46" t="s">
        <v>105</v>
      </c>
      <c r="C17" s="55">
        <f t="shared" si="0"/>
        <v>0.024641203703703703</v>
      </c>
      <c r="D17" s="17">
        <f t="shared" si="1"/>
        <v>89</v>
      </c>
      <c r="E17" s="21">
        <v>3</v>
      </c>
      <c r="F17" s="17">
        <v>15</v>
      </c>
      <c r="G17" s="41" t="s">
        <v>153</v>
      </c>
      <c r="H17" s="106">
        <v>0.0253125</v>
      </c>
      <c r="I17" s="19">
        <v>86</v>
      </c>
      <c r="J17" s="80">
        <f t="shared" si="3"/>
        <v>0.0050625</v>
      </c>
      <c r="K17" s="50"/>
    </row>
    <row r="18" spans="1:11" ht="12">
      <c r="A18" s="17">
        <v>3</v>
      </c>
      <c r="B18" s="46" t="s">
        <v>142</v>
      </c>
      <c r="C18" s="55">
        <f t="shared" si="0"/>
        <v>0.02528935185185185</v>
      </c>
      <c r="D18" s="17">
        <f t="shared" si="1"/>
        <v>87</v>
      </c>
      <c r="E18" s="21">
        <v>3</v>
      </c>
      <c r="F18" s="17">
        <v>16</v>
      </c>
      <c r="G18" s="41" t="s">
        <v>106</v>
      </c>
      <c r="H18" s="106">
        <v>0.025416666666666667</v>
      </c>
      <c r="I18" s="19">
        <v>85</v>
      </c>
      <c r="J18" s="80">
        <f t="shared" si="3"/>
        <v>0.005083333333333334</v>
      </c>
      <c r="K18" s="50"/>
    </row>
    <row r="19" spans="1:11" ht="12">
      <c r="A19" s="17">
        <v>4</v>
      </c>
      <c r="B19" s="46" t="s">
        <v>106</v>
      </c>
      <c r="C19" s="55">
        <f t="shared" si="0"/>
        <v>0.025416666666666667</v>
      </c>
      <c r="D19" s="17">
        <f t="shared" si="1"/>
        <v>85</v>
      </c>
      <c r="E19" s="22">
        <v>3</v>
      </c>
      <c r="F19" s="17">
        <v>17</v>
      </c>
      <c r="G19" s="41" t="s">
        <v>154</v>
      </c>
      <c r="H19" s="106">
        <v>0.025625</v>
      </c>
      <c r="I19" s="19">
        <v>84</v>
      </c>
      <c r="J19" s="80">
        <f t="shared" si="3"/>
        <v>0.005124999999999999</v>
      </c>
      <c r="K19" s="50"/>
    </row>
    <row r="20" spans="1:11" ht="12">
      <c r="A20" s="17">
        <v>5</v>
      </c>
      <c r="B20" s="46" t="s">
        <v>107</v>
      </c>
      <c r="C20" s="55">
        <f t="shared" si="0"/>
        <v>0.026631944444444444</v>
      </c>
      <c r="D20" s="17">
        <f t="shared" si="1"/>
        <v>82</v>
      </c>
      <c r="E20" s="22">
        <v>3</v>
      </c>
      <c r="F20" s="17">
        <v>18</v>
      </c>
      <c r="G20" s="41" t="s">
        <v>157</v>
      </c>
      <c r="H20" s="106">
        <v>0.02613425925925926</v>
      </c>
      <c r="I20" s="19">
        <v>83</v>
      </c>
      <c r="J20" s="80">
        <f t="shared" si="3"/>
        <v>0.005226851851851852</v>
      </c>
      <c r="K20" s="50"/>
    </row>
    <row r="21" spans="1:11" ht="12">
      <c r="A21" s="17">
        <v>6</v>
      </c>
      <c r="B21" s="46" t="s">
        <v>158</v>
      </c>
      <c r="C21" s="55">
        <f t="shared" si="0"/>
        <v>0.026886574074074077</v>
      </c>
      <c r="D21" s="17">
        <f t="shared" si="1"/>
        <v>81</v>
      </c>
      <c r="E21" s="22">
        <v>3</v>
      </c>
      <c r="F21" s="17">
        <v>19</v>
      </c>
      <c r="G21" s="1" t="s">
        <v>107</v>
      </c>
      <c r="H21" s="106">
        <v>0.026631944444444444</v>
      </c>
      <c r="I21" s="19">
        <v>82</v>
      </c>
      <c r="J21" s="80">
        <f t="shared" si="3"/>
        <v>0.005326388888888889</v>
      </c>
      <c r="K21" s="50"/>
    </row>
    <row r="22" spans="1:11" ht="12">
      <c r="A22" s="10">
        <v>7</v>
      </c>
      <c r="B22" s="47" t="s">
        <v>111</v>
      </c>
      <c r="C22" s="56">
        <f t="shared" si="0"/>
        <v>0.029050925925925928</v>
      </c>
      <c r="D22" s="10">
        <f t="shared" si="1"/>
        <v>70</v>
      </c>
      <c r="E22" s="23">
        <v>3</v>
      </c>
      <c r="F22" s="17">
        <v>20</v>
      </c>
      <c r="G22" s="41" t="s">
        <v>158</v>
      </c>
      <c r="H22" s="106">
        <v>0.026886574074074077</v>
      </c>
      <c r="I22" s="19">
        <v>81</v>
      </c>
      <c r="J22" s="80">
        <f t="shared" si="3"/>
        <v>0.005377314814814816</v>
      </c>
      <c r="K22" s="50"/>
    </row>
    <row r="23" spans="1:11" ht="12">
      <c r="A23" s="16">
        <v>1</v>
      </c>
      <c r="B23" s="44" t="s">
        <v>157</v>
      </c>
      <c r="C23" s="54">
        <f t="shared" si="0"/>
        <v>0.02613425925925926</v>
      </c>
      <c r="D23" s="16">
        <f t="shared" si="1"/>
        <v>83</v>
      </c>
      <c r="E23" s="27">
        <v>4</v>
      </c>
      <c r="F23" s="17">
        <v>21</v>
      </c>
      <c r="G23" s="1" t="s">
        <v>128</v>
      </c>
      <c r="H23" s="106">
        <v>0.027094907407407404</v>
      </c>
      <c r="I23" s="19">
        <v>80</v>
      </c>
      <c r="J23" s="80">
        <f t="shared" si="3"/>
        <v>0.005418981481481481</v>
      </c>
      <c r="K23" s="50"/>
    </row>
    <row r="24" spans="1:11" ht="12">
      <c r="A24" s="17">
        <v>2</v>
      </c>
      <c r="B24" s="46" t="s">
        <v>128</v>
      </c>
      <c r="C24" s="55">
        <f t="shared" si="0"/>
        <v>0.027094907407407404</v>
      </c>
      <c r="D24" s="17">
        <f t="shared" si="1"/>
        <v>80</v>
      </c>
      <c r="E24" s="22">
        <v>4</v>
      </c>
      <c r="F24" s="17">
        <v>22</v>
      </c>
      <c r="G24" s="1" t="s">
        <v>108</v>
      </c>
      <c r="H24" s="106">
        <v>0.027141203703703706</v>
      </c>
      <c r="I24" s="19">
        <v>79</v>
      </c>
      <c r="J24" s="80">
        <f t="shared" si="3"/>
        <v>0.005428240740740741</v>
      </c>
      <c r="K24" s="50"/>
    </row>
    <row r="25" spans="1:11" ht="12">
      <c r="A25" s="20">
        <v>3</v>
      </c>
      <c r="B25" s="46" t="s">
        <v>108</v>
      </c>
      <c r="C25" s="55">
        <f t="shared" si="0"/>
        <v>0.027141203703703706</v>
      </c>
      <c r="D25" s="17">
        <f t="shared" si="1"/>
        <v>79</v>
      </c>
      <c r="E25" s="22">
        <v>4</v>
      </c>
      <c r="F25" s="17">
        <v>23</v>
      </c>
      <c r="G25" s="1" t="s">
        <v>233</v>
      </c>
      <c r="H25" s="106">
        <v>0.027280092592592592</v>
      </c>
      <c r="I25" s="19">
        <v>78</v>
      </c>
      <c r="J25" s="80">
        <f t="shared" si="3"/>
        <v>0.005456018518518518</v>
      </c>
      <c r="K25" s="50"/>
    </row>
    <row r="26" spans="1:11" ht="12">
      <c r="A26" s="17">
        <v>4</v>
      </c>
      <c r="B26" s="46" t="s">
        <v>233</v>
      </c>
      <c r="C26" s="55">
        <f t="shared" si="0"/>
        <v>0.027280092592592592</v>
      </c>
      <c r="D26" s="17">
        <f t="shared" si="1"/>
        <v>78</v>
      </c>
      <c r="E26" s="22">
        <v>4</v>
      </c>
      <c r="F26" s="17">
        <v>24</v>
      </c>
      <c r="G26" s="1" t="s">
        <v>159</v>
      </c>
      <c r="H26" s="106">
        <v>0.027465277777777772</v>
      </c>
      <c r="I26" s="19">
        <v>77</v>
      </c>
      <c r="J26" s="80">
        <f t="shared" si="3"/>
        <v>0.005493055555555555</v>
      </c>
      <c r="K26" s="50"/>
    </row>
    <row r="27" spans="1:11" ht="12">
      <c r="A27" s="17">
        <v>5</v>
      </c>
      <c r="B27" s="46" t="s">
        <v>159</v>
      </c>
      <c r="C27" s="55">
        <f t="shared" si="0"/>
        <v>0.027465277777777772</v>
      </c>
      <c r="D27" s="17">
        <f t="shared" si="1"/>
        <v>77</v>
      </c>
      <c r="E27" s="22">
        <v>4</v>
      </c>
      <c r="F27" s="17">
        <v>25</v>
      </c>
      <c r="G27" s="1" t="s">
        <v>160</v>
      </c>
      <c r="H27" s="106">
        <v>0.027557870370370368</v>
      </c>
      <c r="I27" s="19">
        <v>76</v>
      </c>
      <c r="J27" s="80">
        <f t="shared" si="3"/>
        <v>0.005511574074074073</v>
      </c>
      <c r="K27" s="50"/>
    </row>
    <row r="28" spans="1:11" ht="12">
      <c r="A28" s="17">
        <v>6</v>
      </c>
      <c r="B28" s="46" t="s">
        <v>162</v>
      </c>
      <c r="C28" s="55">
        <f t="shared" si="0"/>
        <v>0.028622685185185185</v>
      </c>
      <c r="D28" s="17">
        <f t="shared" si="1"/>
        <v>72</v>
      </c>
      <c r="E28" s="22">
        <v>4</v>
      </c>
      <c r="F28" s="17">
        <v>26</v>
      </c>
      <c r="G28" s="41" t="s">
        <v>219</v>
      </c>
      <c r="H28" s="106">
        <v>0.027650462962962963</v>
      </c>
      <c r="I28" s="19">
        <v>75</v>
      </c>
      <c r="J28" s="80">
        <f t="shared" si="3"/>
        <v>0.0055300925925925925</v>
      </c>
      <c r="K28" s="50"/>
    </row>
    <row r="29" spans="1:11" ht="12">
      <c r="A29" s="84">
        <v>7</v>
      </c>
      <c r="B29" s="47" t="s">
        <v>115</v>
      </c>
      <c r="C29" s="56">
        <f t="shared" si="0"/>
        <v>0.02988425925925926</v>
      </c>
      <c r="D29" s="10">
        <f t="shared" si="1"/>
        <v>68</v>
      </c>
      <c r="E29" s="23">
        <v>4</v>
      </c>
      <c r="F29" s="17">
        <v>27</v>
      </c>
      <c r="G29" s="41" t="s">
        <v>100</v>
      </c>
      <c r="H29" s="106">
        <v>0.027962962962962964</v>
      </c>
      <c r="I29" s="19">
        <v>74</v>
      </c>
      <c r="J29" s="80">
        <f t="shared" si="2"/>
        <v>0.005592592592592593</v>
      </c>
      <c r="K29" s="50"/>
    </row>
    <row r="30" spans="1:11" ht="12">
      <c r="A30" s="26">
        <v>1</v>
      </c>
      <c r="B30" s="44" t="s">
        <v>160</v>
      </c>
      <c r="C30" s="54">
        <f t="shared" si="0"/>
        <v>0.027557870370370368</v>
      </c>
      <c r="D30" s="16">
        <f t="shared" si="1"/>
        <v>76</v>
      </c>
      <c r="E30" s="27">
        <v>5</v>
      </c>
      <c r="F30" s="17">
        <v>28</v>
      </c>
      <c r="G30" s="41" t="s">
        <v>135</v>
      </c>
      <c r="H30" s="106">
        <v>0.028067129629629626</v>
      </c>
      <c r="I30" s="19">
        <v>73</v>
      </c>
      <c r="J30" s="80">
        <f t="shared" si="2"/>
        <v>0.005613425925925925</v>
      </c>
      <c r="K30" s="50"/>
    </row>
    <row r="31" spans="1:11" ht="12">
      <c r="A31" s="17">
        <v>2</v>
      </c>
      <c r="B31" s="46" t="s">
        <v>219</v>
      </c>
      <c r="C31" s="55">
        <f t="shared" si="0"/>
        <v>0.027650462962962963</v>
      </c>
      <c r="D31" s="17">
        <f t="shared" si="1"/>
        <v>75</v>
      </c>
      <c r="E31" s="22">
        <v>5</v>
      </c>
      <c r="F31" s="17">
        <v>29</v>
      </c>
      <c r="G31" s="41" t="s">
        <v>162</v>
      </c>
      <c r="H31" s="106">
        <v>0.028622685185185185</v>
      </c>
      <c r="I31" s="19">
        <v>72</v>
      </c>
      <c r="J31" s="80">
        <f t="shared" si="2"/>
        <v>0.005724537037037037</v>
      </c>
      <c r="K31" s="50"/>
    </row>
    <row r="32" spans="1:11" ht="12">
      <c r="A32" s="17">
        <v>3</v>
      </c>
      <c r="B32" s="46" t="s">
        <v>100</v>
      </c>
      <c r="C32" s="55">
        <f t="shared" si="0"/>
        <v>0.027962962962962964</v>
      </c>
      <c r="D32" s="17">
        <f t="shared" si="1"/>
        <v>74</v>
      </c>
      <c r="E32" s="22">
        <v>5</v>
      </c>
      <c r="F32" s="17">
        <v>30</v>
      </c>
      <c r="G32" s="1" t="s">
        <v>234</v>
      </c>
      <c r="H32" s="106">
        <v>0.028645833333333332</v>
      </c>
      <c r="I32" s="19">
        <v>71</v>
      </c>
      <c r="J32" s="80">
        <f t="shared" si="2"/>
        <v>0.005729166666666666</v>
      </c>
      <c r="K32" s="50"/>
    </row>
    <row r="33" spans="1:11" ht="12">
      <c r="A33" s="17">
        <v>4</v>
      </c>
      <c r="B33" s="46" t="s">
        <v>114</v>
      </c>
      <c r="C33" s="55">
        <f t="shared" si="0"/>
        <v>0.029421296296296296</v>
      </c>
      <c r="D33" s="17">
        <f t="shared" si="1"/>
        <v>69</v>
      </c>
      <c r="E33" s="22">
        <v>5</v>
      </c>
      <c r="F33" s="17">
        <v>31</v>
      </c>
      <c r="G33" s="1" t="s">
        <v>111</v>
      </c>
      <c r="H33" s="106">
        <v>0.029050925925925928</v>
      </c>
      <c r="I33" s="19">
        <v>70</v>
      </c>
      <c r="J33" s="80">
        <f t="shared" si="2"/>
        <v>0.005810185185185186</v>
      </c>
      <c r="K33" s="50"/>
    </row>
    <row r="34" spans="1:11" ht="12">
      <c r="A34" s="17">
        <v>5</v>
      </c>
      <c r="B34" s="46" t="s">
        <v>235</v>
      </c>
      <c r="C34" s="55">
        <f t="shared" si="0"/>
        <v>0.029953703703703705</v>
      </c>
      <c r="D34" s="17">
        <f t="shared" si="1"/>
        <v>67</v>
      </c>
      <c r="E34" s="22">
        <v>5</v>
      </c>
      <c r="F34" s="17">
        <v>32</v>
      </c>
      <c r="G34" s="41" t="s">
        <v>114</v>
      </c>
      <c r="H34" s="106">
        <v>0.029421296296296296</v>
      </c>
      <c r="I34" s="19">
        <v>69</v>
      </c>
      <c r="J34" s="80">
        <f t="shared" si="2"/>
        <v>0.005884259259259259</v>
      </c>
      <c r="K34" s="50"/>
    </row>
    <row r="35" spans="1:11" ht="12">
      <c r="A35" s="17">
        <v>6</v>
      </c>
      <c r="B35" s="46" t="s">
        <v>163</v>
      </c>
      <c r="C35" s="55">
        <f t="shared" si="0"/>
        <v>0.03050925925925926</v>
      </c>
      <c r="D35" s="17">
        <f t="shared" si="1"/>
        <v>66</v>
      </c>
      <c r="E35" s="22">
        <v>5</v>
      </c>
      <c r="F35" s="17">
        <v>33</v>
      </c>
      <c r="G35" s="41" t="s">
        <v>115</v>
      </c>
      <c r="H35" s="106">
        <v>0.02988425925925926</v>
      </c>
      <c r="I35" s="19">
        <v>68</v>
      </c>
      <c r="J35" s="80">
        <f t="shared" si="2"/>
        <v>0.005976851851851852</v>
      </c>
      <c r="K35" s="50"/>
    </row>
    <row r="36" spans="1:11" ht="12">
      <c r="A36" s="10">
        <v>7</v>
      </c>
      <c r="B36" s="47" t="s">
        <v>118</v>
      </c>
      <c r="C36" s="56">
        <f t="shared" si="0"/>
        <v>0.03263888888888889</v>
      </c>
      <c r="D36" s="10">
        <f t="shared" si="1"/>
        <v>64</v>
      </c>
      <c r="E36" s="23">
        <v>5</v>
      </c>
      <c r="F36" s="17">
        <v>34</v>
      </c>
      <c r="G36" s="1" t="s">
        <v>235</v>
      </c>
      <c r="H36" s="106">
        <v>0.029953703703703705</v>
      </c>
      <c r="I36" s="19">
        <v>67</v>
      </c>
      <c r="J36" s="80">
        <f t="shared" si="2"/>
        <v>0.005990740740740741</v>
      </c>
      <c r="K36" s="50"/>
    </row>
    <row r="37" spans="1:11" ht="12">
      <c r="A37" s="16">
        <v>1</v>
      </c>
      <c r="B37" s="44" t="s">
        <v>135</v>
      </c>
      <c r="C37" s="54">
        <f t="shared" si="0"/>
        <v>0.028067129629629626</v>
      </c>
      <c r="D37" s="16">
        <f t="shared" si="1"/>
        <v>73</v>
      </c>
      <c r="E37" s="27">
        <v>6</v>
      </c>
      <c r="F37" s="17">
        <v>35</v>
      </c>
      <c r="G37" s="41" t="s">
        <v>163</v>
      </c>
      <c r="H37" s="106">
        <v>0.03050925925925926</v>
      </c>
      <c r="I37" s="19">
        <v>66</v>
      </c>
      <c r="J37" s="80">
        <f t="shared" si="2"/>
        <v>0.006101851851851852</v>
      </c>
      <c r="K37" s="50"/>
    </row>
    <row r="38" spans="1:11" ht="12">
      <c r="A38" s="17">
        <v>2</v>
      </c>
      <c r="B38" s="46" t="s">
        <v>234</v>
      </c>
      <c r="C38" s="55">
        <f t="shared" si="0"/>
        <v>0.028645833333333332</v>
      </c>
      <c r="D38" s="17">
        <f t="shared" si="1"/>
        <v>71</v>
      </c>
      <c r="E38" s="22">
        <v>6</v>
      </c>
      <c r="F38" s="17">
        <v>36</v>
      </c>
      <c r="G38" s="41" t="s">
        <v>218</v>
      </c>
      <c r="H38" s="106">
        <v>0.032060185185185185</v>
      </c>
      <c r="I38" s="19">
        <v>65</v>
      </c>
      <c r="J38" s="80">
        <f t="shared" si="2"/>
        <v>0.006412037037037037</v>
      </c>
      <c r="K38" s="50"/>
    </row>
    <row r="39" spans="1:11" ht="12">
      <c r="A39" s="17">
        <v>3</v>
      </c>
      <c r="B39" s="46" t="s">
        <v>218</v>
      </c>
      <c r="C39" s="55">
        <f t="shared" si="0"/>
        <v>0.032060185185185185</v>
      </c>
      <c r="D39" s="17">
        <f t="shared" si="1"/>
        <v>65</v>
      </c>
      <c r="E39" s="22">
        <v>6</v>
      </c>
      <c r="F39" s="17">
        <v>37</v>
      </c>
      <c r="G39" s="41" t="s">
        <v>118</v>
      </c>
      <c r="H39" s="106">
        <v>0.03263888888888889</v>
      </c>
      <c r="I39" s="19">
        <v>64</v>
      </c>
      <c r="J39" s="80">
        <f t="shared" si="2"/>
        <v>0.006527777777777778</v>
      </c>
      <c r="K39" s="50"/>
    </row>
    <row r="40" spans="1:11" ht="12">
      <c r="A40" s="17">
        <v>4</v>
      </c>
      <c r="B40" s="46" t="s">
        <v>236</v>
      </c>
      <c r="C40" s="55">
        <f t="shared" si="0"/>
        <v>0.034930555555555555</v>
      </c>
      <c r="D40" s="17">
        <f t="shared" si="1"/>
        <v>61</v>
      </c>
      <c r="E40" s="22">
        <v>6</v>
      </c>
      <c r="F40" s="17">
        <v>38</v>
      </c>
      <c r="G40" s="41" t="s">
        <v>123</v>
      </c>
      <c r="H40" s="106">
        <v>0.03266203703703704</v>
      </c>
      <c r="I40" s="19">
        <v>63</v>
      </c>
      <c r="J40" s="80">
        <f t="shared" si="2"/>
        <v>0.006532407407407408</v>
      </c>
      <c r="K40" s="50"/>
    </row>
    <row r="41" spans="1:11" ht="10.5" customHeight="1">
      <c r="A41" s="17">
        <v>5</v>
      </c>
      <c r="B41" s="41" t="s">
        <v>227</v>
      </c>
      <c r="C41" s="55">
        <f t="shared" si="0"/>
        <v>0.034942129629629635</v>
      </c>
      <c r="D41" s="17">
        <f t="shared" si="1"/>
        <v>60</v>
      </c>
      <c r="E41" s="22">
        <v>6</v>
      </c>
      <c r="F41" s="17">
        <v>39</v>
      </c>
      <c r="G41" s="41" t="s">
        <v>164</v>
      </c>
      <c r="H41" s="106">
        <v>0.03483796296296296</v>
      </c>
      <c r="I41" s="19">
        <v>62</v>
      </c>
      <c r="J41" s="80">
        <f t="shared" si="2"/>
        <v>0.006967592592592592</v>
      </c>
      <c r="K41" s="48"/>
    </row>
    <row r="42" spans="1:11" ht="10.5" customHeight="1">
      <c r="A42" s="17">
        <v>6</v>
      </c>
      <c r="B42" s="41" t="s">
        <v>213</v>
      </c>
      <c r="C42" s="55">
        <f t="shared" si="0"/>
        <v>0.035625</v>
      </c>
      <c r="D42" s="17">
        <f t="shared" si="1"/>
        <v>59</v>
      </c>
      <c r="E42" s="22">
        <v>6</v>
      </c>
      <c r="F42" s="17">
        <v>40</v>
      </c>
      <c r="G42" s="41" t="s">
        <v>236</v>
      </c>
      <c r="H42" s="106">
        <v>0.034930555555555555</v>
      </c>
      <c r="I42" s="19">
        <v>61</v>
      </c>
      <c r="J42" s="80">
        <f t="shared" si="2"/>
        <v>0.006986111111111111</v>
      </c>
      <c r="K42" s="48"/>
    </row>
    <row r="43" spans="1:10" ht="10.5" customHeight="1">
      <c r="A43" s="10">
        <v>7</v>
      </c>
      <c r="B43" s="53" t="s">
        <v>121</v>
      </c>
      <c r="C43" s="56">
        <f t="shared" si="0"/>
        <v>0.035937500000000004</v>
      </c>
      <c r="D43" s="10">
        <f t="shared" si="1"/>
        <v>58</v>
      </c>
      <c r="E43" s="23">
        <v>6</v>
      </c>
      <c r="F43" s="17">
        <v>41</v>
      </c>
      <c r="G43" s="41" t="s">
        <v>227</v>
      </c>
      <c r="H43" s="106">
        <v>0.034942129629629635</v>
      </c>
      <c r="I43" s="19">
        <v>60</v>
      </c>
      <c r="J43" s="80">
        <f t="shared" si="2"/>
        <v>0.0069884259259259274</v>
      </c>
    </row>
    <row r="44" spans="1:10" ht="10.5" customHeight="1">
      <c r="A44" s="17">
        <v>1</v>
      </c>
      <c r="B44" s="41" t="s">
        <v>123</v>
      </c>
      <c r="C44" s="55">
        <f t="shared" si="0"/>
        <v>0.03266203703703704</v>
      </c>
      <c r="D44" s="17">
        <f t="shared" si="1"/>
        <v>63</v>
      </c>
      <c r="E44" s="109">
        <v>7</v>
      </c>
      <c r="F44" s="17">
        <v>42</v>
      </c>
      <c r="G44" s="41" t="s">
        <v>213</v>
      </c>
      <c r="H44" s="106">
        <v>0.035625</v>
      </c>
      <c r="I44" s="19">
        <v>59</v>
      </c>
      <c r="J44" s="80">
        <f t="shared" si="2"/>
        <v>0.007124999999999999</v>
      </c>
    </row>
    <row r="45" spans="1:10" ht="10.5" customHeight="1">
      <c r="A45" s="17">
        <v>2</v>
      </c>
      <c r="B45" s="41" t="s">
        <v>164</v>
      </c>
      <c r="C45" s="55">
        <f t="shared" si="0"/>
        <v>0.03483796296296296</v>
      </c>
      <c r="D45" s="17">
        <f t="shared" si="1"/>
        <v>62</v>
      </c>
      <c r="E45" s="22">
        <v>7</v>
      </c>
      <c r="F45" s="17">
        <v>43</v>
      </c>
      <c r="G45" s="41" t="s">
        <v>121</v>
      </c>
      <c r="H45" s="106">
        <v>0.035937500000000004</v>
      </c>
      <c r="I45" s="19">
        <v>58</v>
      </c>
      <c r="J45" s="80">
        <f t="shared" si="2"/>
        <v>0.007187500000000001</v>
      </c>
    </row>
    <row r="46" spans="1:10" ht="10.5" customHeight="1">
      <c r="A46" s="17">
        <v>3</v>
      </c>
      <c r="B46" s="41" t="s">
        <v>137</v>
      </c>
      <c r="C46" s="55">
        <f t="shared" si="0"/>
        <v>0.037453703703703704</v>
      </c>
      <c r="D46" s="17">
        <f t="shared" si="1"/>
        <v>57</v>
      </c>
      <c r="E46" s="22">
        <v>7</v>
      </c>
      <c r="F46" s="17">
        <v>44</v>
      </c>
      <c r="G46" s="41" t="s">
        <v>137</v>
      </c>
      <c r="H46" s="106">
        <v>0.037453703703703704</v>
      </c>
      <c r="I46" s="19">
        <v>57</v>
      </c>
      <c r="J46" s="80">
        <f t="shared" si="2"/>
        <v>0.0074907407407407405</v>
      </c>
    </row>
    <row r="47" spans="1:10" ht="10.5" customHeight="1">
      <c r="A47" s="10">
        <v>4</v>
      </c>
      <c r="B47" s="53" t="s">
        <v>124</v>
      </c>
      <c r="C47" s="56">
        <f t="shared" si="0"/>
        <v>0.039386574074074074</v>
      </c>
      <c r="D47" s="10">
        <f t="shared" si="1"/>
        <v>56</v>
      </c>
      <c r="E47" s="23">
        <v>7</v>
      </c>
      <c r="F47" s="10">
        <v>45</v>
      </c>
      <c r="G47" s="53" t="s">
        <v>124</v>
      </c>
      <c r="H47" s="107">
        <v>0.039386574074074074</v>
      </c>
      <c r="I47" s="39">
        <v>56</v>
      </c>
      <c r="J47" s="82">
        <f t="shared" si="2"/>
        <v>0.007877314814814814</v>
      </c>
    </row>
    <row r="48" spans="5:8" ht="10.5" customHeight="1">
      <c r="E48" s="1"/>
      <c r="F48" s="1"/>
      <c r="H48" s="104"/>
    </row>
    <row r="49" spans="5:8" ht="10.5" customHeight="1">
      <c r="E49" s="1"/>
      <c r="F49" s="1"/>
      <c r="H49" s="104"/>
    </row>
    <row r="50" spans="5:8" ht="10.5" customHeight="1">
      <c r="E50" s="1"/>
      <c r="F50" s="1"/>
      <c r="H50" s="104"/>
    </row>
    <row r="51" spans="5:8" ht="10.5" customHeight="1">
      <c r="E51" s="1"/>
      <c r="F51" s="1"/>
      <c r="H51" s="104"/>
    </row>
    <row r="52" spans="5:8" ht="10.5" customHeight="1">
      <c r="E52" s="1"/>
      <c r="F52" s="1"/>
      <c r="H52" s="104"/>
    </row>
    <row r="53" spans="5:8" ht="10.5" customHeight="1">
      <c r="E53" s="1"/>
      <c r="F53" s="1"/>
      <c r="H53" s="104"/>
    </row>
    <row r="54" spans="5:8" ht="10.5" customHeight="1">
      <c r="E54" s="1"/>
      <c r="F54" s="1"/>
      <c r="H54" s="104"/>
    </row>
    <row r="55" spans="5:8" ht="10.5" customHeight="1">
      <c r="E55" s="1"/>
      <c r="F55" s="1"/>
      <c r="H55" s="104"/>
    </row>
    <row r="56" spans="5:8" ht="10.5" customHeight="1">
      <c r="E56" s="1"/>
      <c r="F56" s="1"/>
      <c r="H56" s="104"/>
    </row>
    <row r="57" spans="5:8" ht="10.5" customHeight="1">
      <c r="E57" s="1"/>
      <c r="F57" s="1"/>
      <c r="H57" s="104"/>
    </row>
    <row r="58" spans="5:8" ht="10.5" customHeight="1">
      <c r="E58" s="1"/>
      <c r="F58" s="1"/>
      <c r="H58" s="104"/>
    </row>
    <row r="59" spans="5:8" ht="10.5" customHeight="1">
      <c r="E59" s="1"/>
      <c r="F59" s="1"/>
      <c r="H59" s="104"/>
    </row>
    <row r="60" spans="5:8" ht="10.5" customHeight="1">
      <c r="E60" s="1"/>
      <c r="F60" s="1"/>
      <c r="H60" s="104"/>
    </row>
    <row r="61" spans="5:8" ht="10.5" customHeight="1">
      <c r="E61" s="1"/>
      <c r="F61" s="1"/>
      <c r="H61" s="104"/>
    </row>
    <row r="62" spans="5:8" ht="10.5" customHeight="1">
      <c r="E62" s="1"/>
      <c r="F62" s="1"/>
      <c r="H62" s="104"/>
    </row>
    <row r="63" spans="5:8" ht="10.5" customHeight="1">
      <c r="E63" s="1"/>
      <c r="F63" s="1"/>
      <c r="H63" s="104"/>
    </row>
    <row r="64" spans="5:8" ht="10.5" customHeight="1">
      <c r="E64" s="1"/>
      <c r="F64" s="1"/>
      <c r="H64" s="104"/>
    </row>
    <row r="65" spans="5:8" ht="10.5" customHeight="1">
      <c r="E65" s="1"/>
      <c r="F65" s="1"/>
      <c r="H65" s="104"/>
    </row>
    <row r="66" spans="5:8" ht="10.5" customHeight="1">
      <c r="E66" s="1"/>
      <c r="F66" s="1"/>
      <c r="H66" s="104"/>
    </row>
    <row r="67" spans="5:8" ht="10.5" customHeight="1">
      <c r="E67" s="1"/>
      <c r="F67" s="1"/>
      <c r="H67" s="104"/>
    </row>
    <row r="68" spans="5:8" ht="10.5" customHeight="1">
      <c r="E68" s="1"/>
      <c r="F68" s="1"/>
      <c r="H68" s="104"/>
    </row>
    <row r="69" spans="5:8" ht="10.5" customHeight="1">
      <c r="E69" s="1"/>
      <c r="F69" s="1"/>
      <c r="H69" s="104"/>
    </row>
    <row r="70" spans="5:8" ht="10.5" customHeight="1">
      <c r="E70" s="1"/>
      <c r="F70" s="1"/>
      <c r="H70" s="104"/>
    </row>
    <row r="71" spans="5:8" ht="10.5" customHeight="1">
      <c r="E71" s="1"/>
      <c r="F71" s="1"/>
      <c r="H71" s="104"/>
    </row>
    <row r="72" spans="5:8" ht="10.5" customHeight="1">
      <c r="E72" s="1"/>
      <c r="F72" s="1"/>
      <c r="H72" s="104"/>
    </row>
    <row r="73" spans="5:8" ht="10.5" customHeight="1">
      <c r="E73" s="1"/>
      <c r="F73" s="1"/>
      <c r="H73" s="104"/>
    </row>
    <row r="74" spans="5:8" ht="10.5" customHeight="1">
      <c r="E74" s="1"/>
      <c r="F74" s="1"/>
      <c r="H74" s="104"/>
    </row>
    <row r="75" spans="5:8" ht="10.5" customHeight="1">
      <c r="E75" s="1"/>
      <c r="F75" s="1"/>
      <c r="H75" s="104"/>
    </row>
    <row r="76" spans="5:8" ht="10.5" customHeight="1">
      <c r="E76" s="1"/>
      <c r="F76" s="1"/>
      <c r="H76" s="104"/>
    </row>
    <row r="77" spans="5:8" ht="10.5" customHeight="1">
      <c r="E77" s="1"/>
      <c r="F77" s="1"/>
      <c r="H77" s="104"/>
    </row>
    <row r="78" spans="5:8" ht="10.5" customHeight="1">
      <c r="E78" s="1"/>
      <c r="F78" s="1"/>
      <c r="H78" s="104"/>
    </row>
    <row r="79" spans="5:8" ht="10.5" customHeight="1">
      <c r="E79" s="1"/>
      <c r="F79" s="1"/>
      <c r="H79" s="104"/>
    </row>
    <row r="80" spans="5:8" ht="10.5" customHeight="1">
      <c r="E80" s="1"/>
      <c r="F80" s="1"/>
      <c r="H80" s="104"/>
    </row>
    <row r="81" spans="5:8" ht="10.5" customHeight="1">
      <c r="E81" s="1"/>
      <c r="F81" s="1"/>
      <c r="H81" s="104"/>
    </row>
    <row r="82" spans="5:8" ht="10.5" customHeight="1">
      <c r="E82" s="1"/>
      <c r="F82" s="1"/>
      <c r="H82" s="104"/>
    </row>
    <row r="83" spans="5:8" ht="10.5" customHeight="1">
      <c r="E83" s="1"/>
      <c r="F83" s="1"/>
      <c r="H83" s="104"/>
    </row>
    <row r="84" spans="5:8" ht="10.5" customHeight="1">
      <c r="E84" s="1"/>
      <c r="F84" s="1"/>
      <c r="H84" s="104"/>
    </row>
    <row r="85" spans="5:8" ht="10.5" customHeight="1">
      <c r="E85" s="1"/>
      <c r="F85" s="1"/>
      <c r="H85" s="104"/>
    </row>
    <row r="86" spans="5:8" ht="10.5" customHeight="1">
      <c r="E86" s="1"/>
      <c r="F86" s="1"/>
      <c r="H86" s="104"/>
    </row>
    <row r="87" spans="5:8" ht="10.5" customHeight="1">
      <c r="E87" s="1"/>
      <c r="F87" s="1"/>
      <c r="H87" s="104"/>
    </row>
    <row r="88" spans="5:8" ht="10.5" customHeight="1">
      <c r="E88" s="1"/>
      <c r="F88" s="1"/>
      <c r="H88" s="104"/>
    </row>
    <row r="89" spans="5:8" ht="10.5" customHeight="1">
      <c r="E89" s="1"/>
      <c r="F89" s="1"/>
      <c r="H89" s="104"/>
    </row>
    <row r="90" spans="5:8" ht="10.5" customHeight="1">
      <c r="E90" s="1"/>
      <c r="F90" s="1"/>
      <c r="H90" s="104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  <row r="179" spans="5:8" ht="10.5" customHeight="1">
      <c r="E179" s="1"/>
      <c r="F179" s="1"/>
      <c r="H179" s="1"/>
    </row>
    <row r="180" spans="5:8" ht="10.5" customHeight="1">
      <c r="E180" s="1"/>
      <c r="F180" s="1"/>
      <c r="H180" s="1"/>
    </row>
    <row r="181" spans="5:8" ht="10.5" customHeight="1">
      <c r="E181" s="1"/>
      <c r="F181" s="1"/>
      <c r="H181" s="1"/>
    </row>
    <row r="182" spans="5:8" ht="10.5" customHeight="1">
      <c r="E182" s="1"/>
      <c r="F182" s="1"/>
      <c r="H182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3">
      <selection activeCell="M37" sqref="M37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1.421875" style="45" customWidth="1"/>
    <col min="12" max="16384" width="13.57421875" style="1" customWidth="1"/>
  </cols>
  <sheetData>
    <row r="1" spans="1:11" s="6" customFormat="1" ht="18.75" customHeight="1">
      <c r="A1" s="132" t="s">
        <v>238</v>
      </c>
      <c r="B1" s="133"/>
      <c r="C1" s="133"/>
      <c r="D1" s="133"/>
      <c r="E1" s="133"/>
      <c r="F1" s="133"/>
      <c r="G1" s="133"/>
      <c r="H1" s="133"/>
      <c r="I1" s="133"/>
      <c r="J1" s="70">
        <v>3.1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">
      <c r="A3" s="26">
        <v>1</v>
      </c>
      <c r="B3" s="83" t="s">
        <v>150</v>
      </c>
      <c r="C3" s="54">
        <f aca="true" t="shared" si="0" ref="C3:C44">VLOOKUP($B3,$G$2:$I$44,2,FALSE)</f>
        <v>0.01244212962962963</v>
      </c>
      <c r="D3" s="18">
        <f aca="true" t="shared" si="1" ref="D3:D44">VLOOKUP($B3,$G$2:$I$44,3,FALSE)</f>
        <v>100</v>
      </c>
      <c r="E3" s="25">
        <v>1</v>
      </c>
      <c r="F3" s="16">
        <v>1</v>
      </c>
      <c r="G3" s="83" t="s">
        <v>150</v>
      </c>
      <c r="H3" s="105">
        <v>0.01244212962962963</v>
      </c>
      <c r="I3" s="31">
        <v>100</v>
      </c>
      <c r="J3" s="78">
        <f aca="true" t="shared" si="2" ref="J3:J44">H3/J$1</f>
        <v>0.004013590203106332</v>
      </c>
      <c r="K3" s="50" t="s">
        <v>123</v>
      </c>
    </row>
    <row r="4" spans="1:11" ht="12">
      <c r="A4" s="20">
        <v>2</v>
      </c>
      <c r="B4" s="41" t="s">
        <v>231</v>
      </c>
      <c r="C4" s="55">
        <f t="shared" si="0"/>
        <v>0.012453703703703703</v>
      </c>
      <c r="D4" s="15">
        <f t="shared" si="1"/>
        <v>99</v>
      </c>
      <c r="E4" s="21">
        <v>1</v>
      </c>
      <c r="F4" s="17">
        <v>2</v>
      </c>
      <c r="G4" s="41" t="s">
        <v>231</v>
      </c>
      <c r="H4" s="106">
        <v>0.012453703703703703</v>
      </c>
      <c r="I4" s="19">
        <v>99</v>
      </c>
      <c r="J4" s="80">
        <f t="shared" si="2"/>
        <v>0.0040173237753882915</v>
      </c>
      <c r="K4" s="50" t="s">
        <v>220</v>
      </c>
    </row>
    <row r="5" spans="1:11" ht="12">
      <c r="A5" s="20">
        <v>3</v>
      </c>
      <c r="B5" s="41" t="s">
        <v>222</v>
      </c>
      <c r="C5" s="55">
        <f t="shared" si="0"/>
        <v>0.012465277777777777</v>
      </c>
      <c r="D5" s="15">
        <f t="shared" si="1"/>
        <v>98</v>
      </c>
      <c r="E5" s="21">
        <v>1</v>
      </c>
      <c r="F5" s="17">
        <v>3</v>
      </c>
      <c r="G5" s="41" t="s">
        <v>222</v>
      </c>
      <c r="H5" s="106">
        <v>0.012465277777777777</v>
      </c>
      <c r="I5" s="19">
        <v>98</v>
      </c>
      <c r="J5" s="80">
        <f t="shared" si="2"/>
        <v>0.00402105734767025</v>
      </c>
      <c r="K5" s="50"/>
    </row>
    <row r="6" spans="1:11" ht="12">
      <c r="A6" s="20">
        <v>4</v>
      </c>
      <c r="B6" s="41" t="s">
        <v>99</v>
      </c>
      <c r="C6" s="55">
        <f t="shared" si="0"/>
        <v>0.012719907407407407</v>
      </c>
      <c r="D6" s="15">
        <f t="shared" si="1"/>
        <v>97</v>
      </c>
      <c r="E6" s="21">
        <v>1</v>
      </c>
      <c r="F6" s="17">
        <v>4</v>
      </c>
      <c r="G6" s="41" t="s">
        <v>99</v>
      </c>
      <c r="H6" s="106">
        <v>0.012719907407407407</v>
      </c>
      <c r="I6" s="19">
        <v>97</v>
      </c>
      <c r="J6" s="80">
        <f t="shared" si="2"/>
        <v>0.004103195937873357</v>
      </c>
      <c r="K6" s="50"/>
    </row>
    <row r="7" spans="1:11" ht="12">
      <c r="A7" s="20">
        <v>5</v>
      </c>
      <c r="B7" s="41" t="s">
        <v>232</v>
      </c>
      <c r="C7" s="55">
        <f t="shared" si="0"/>
        <v>0.012997685185185183</v>
      </c>
      <c r="D7" s="15">
        <f t="shared" si="1"/>
        <v>96</v>
      </c>
      <c r="E7" s="21">
        <v>1</v>
      </c>
      <c r="F7" s="17">
        <v>5</v>
      </c>
      <c r="G7" s="41" t="s">
        <v>232</v>
      </c>
      <c r="H7" s="106">
        <v>0.012997685185185183</v>
      </c>
      <c r="I7" s="19">
        <v>96</v>
      </c>
      <c r="J7" s="80">
        <f t="shared" si="2"/>
        <v>0.004192801672640381</v>
      </c>
      <c r="K7" s="50"/>
    </row>
    <row r="8" spans="1:11" ht="12">
      <c r="A8" s="20">
        <v>6</v>
      </c>
      <c r="B8" s="41" t="s">
        <v>151</v>
      </c>
      <c r="C8" s="55">
        <f t="shared" si="0"/>
        <v>0.01315972222222222</v>
      </c>
      <c r="D8" s="15">
        <f t="shared" si="1"/>
        <v>95</v>
      </c>
      <c r="E8" s="21">
        <v>1</v>
      </c>
      <c r="F8" s="17">
        <v>6</v>
      </c>
      <c r="G8" s="41" t="s">
        <v>151</v>
      </c>
      <c r="H8" s="106">
        <v>0.01315972222222222</v>
      </c>
      <c r="I8" s="19">
        <v>95</v>
      </c>
      <c r="J8" s="80">
        <f t="shared" si="2"/>
        <v>0.004245071684587813</v>
      </c>
      <c r="K8" s="50"/>
    </row>
    <row r="9" spans="1:11" ht="12">
      <c r="A9" s="17">
        <v>7</v>
      </c>
      <c r="B9" s="41" t="s">
        <v>141</v>
      </c>
      <c r="C9" s="55">
        <f t="shared" si="0"/>
        <v>0.013900462962962962</v>
      </c>
      <c r="D9" s="17">
        <f t="shared" si="1"/>
        <v>93</v>
      </c>
      <c r="E9" s="21">
        <v>2</v>
      </c>
      <c r="F9" s="17">
        <v>7</v>
      </c>
      <c r="G9" s="41" t="s">
        <v>127</v>
      </c>
      <c r="H9" s="106">
        <v>0.01347222222222222</v>
      </c>
      <c r="I9" s="19">
        <v>94</v>
      </c>
      <c r="J9" s="80">
        <f t="shared" si="2"/>
        <v>0.004345878136200717</v>
      </c>
      <c r="K9" s="50"/>
    </row>
    <row r="10" spans="1:11" ht="12">
      <c r="A10" s="10">
        <v>8</v>
      </c>
      <c r="B10" s="53" t="s">
        <v>129</v>
      </c>
      <c r="C10" s="56">
        <f t="shared" si="0"/>
        <v>0.014027777777777778</v>
      </c>
      <c r="D10" s="113">
        <f t="shared" si="1"/>
        <v>91</v>
      </c>
      <c r="E10" s="42">
        <v>2</v>
      </c>
      <c r="F10" s="17">
        <v>8</v>
      </c>
      <c r="G10" s="41" t="s">
        <v>141</v>
      </c>
      <c r="H10" s="106">
        <v>0.013900462962962962</v>
      </c>
      <c r="I10" s="19">
        <v>93</v>
      </c>
      <c r="J10" s="80">
        <f>H10/J$1</f>
        <v>0.004484020310633214</v>
      </c>
      <c r="K10" s="50"/>
    </row>
    <row r="11" spans="1:11" ht="12">
      <c r="A11" s="16">
        <v>3</v>
      </c>
      <c r="B11" s="83" t="s">
        <v>127</v>
      </c>
      <c r="C11" s="54">
        <f t="shared" si="0"/>
        <v>0.01347222222222222</v>
      </c>
      <c r="D11" s="16">
        <f t="shared" si="1"/>
        <v>94</v>
      </c>
      <c r="E11" s="25">
        <v>2</v>
      </c>
      <c r="F11" s="17">
        <v>9</v>
      </c>
      <c r="G11" s="41" t="s">
        <v>211</v>
      </c>
      <c r="H11" s="106">
        <v>0.013935185185185184</v>
      </c>
      <c r="I11" s="19">
        <v>92</v>
      </c>
      <c r="J11" s="80">
        <f aca="true" t="shared" si="3" ref="J11:J28">H11/J$1</f>
        <v>0.004495221027479092</v>
      </c>
      <c r="K11" s="50"/>
    </row>
    <row r="12" spans="1:11" ht="12">
      <c r="A12" s="17">
        <v>4</v>
      </c>
      <c r="B12" s="41" t="s">
        <v>211</v>
      </c>
      <c r="C12" s="55">
        <f t="shared" si="0"/>
        <v>0.013935185185185184</v>
      </c>
      <c r="D12" s="17">
        <f t="shared" si="1"/>
        <v>92</v>
      </c>
      <c r="E12" s="21">
        <v>2</v>
      </c>
      <c r="F12" s="17">
        <v>10</v>
      </c>
      <c r="G12" s="41" t="s">
        <v>129</v>
      </c>
      <c r="H12" s="106">
        <v>0.014027777777777778</v>
      </c>
      <c r="I12" s="19">
        <v>91</v>
      </c>
      <c r="J12" s="80">
        <f t="shared" si="3"/>
        <v>0.0045250896057347665</v>
      </c>
      <c r="K12" s="50"/>
    </row>
    <row r="13" spans="1:11" ht="12">
      <c r="A13" s="17">
        <v>5</v>
      </c>
      <c r="B13" s="41" t="s">
        <v>132</v>
      </c>
      <c r="C13" s="55">
        <f t="shared" si="0"/>
        <v>0.014120370370370368</v>
      </c>
      <c r="D13" s="17">
        <f t="shared" si="1"/>
        <v>90</v>
      </c>
      <c r="E13" s="21">
        <v>2</v>
      </c>
      <c r="F13" s="17">
        <v>11</v>
      </c>
      <c r="G13" s="41" t="s">
        <v>132</v>
      </c>
      <c r="H13" s="106">
        <v>0.014120370370370368</v>
      </c>
      <c r="I13" s="19">
        <v>90</v>
      </c>
      <c r="J13" s="80">
        <f t="shared" si="3"/>
        <v>0.004554958183990441</v>
      </c>
      <c r="K13" s="50"/>
    </row>
    <row r="14" spans="1:11" ht="12">
      <c r="A14" s="17">
        <v>6</v>
      </c>
      <c r="B14" s="41" t="s">
        <v>153</v>
      </c>
      <c r="C14" s="55">
        <f t="shared" si="0"/>
        <v>0.014560185185185183</v>
      </c>
      <c r="D14" s="17">
        <f t="shared" si="1"/>
        <v>87</v>
      </c>
      <c r="E14" s="21">
        <v>2</v>
      </c>
      <c r="F14" s="17">
        <v>12</v>
      </c>
      <c r="G14" s="41" t="s">
        <v>220</v>
      </c>
      <c r="H14" s="106">
        <v>0.01423611111111111</v>
      </c>
      <c r="I14" s="19">
        <v>89</v>
      </c>
      <c r="J14" s="80">
        <f t="shared" si="3"/>
        <v>0.004592293906810036</v>
      </c>
      <c r="K14" s="50"/>
    </row>
    <row r="15" spans="1:11" ht="12">
      <c r="A15" s="17">
        <v>7</v>
      </c>
      <c r="B15" s="41" t="s">
        <v>102</v>
      </c>
      <c r="C15" s="55">
        <f t="shared" si="0"/>
        <v>0.014699074074074074</v>
      </c>
      <c r="D15" s="17">
        <f t="shared" si="1"/>
        <v>86</v>
      </c>
      <c r="E15" s="21">
        <v>2</v>
      </c>
      <c r="F15" s="17">
        <v>13</v>
      </c>
      <c r="G15" s="41" t="s">
        <v>105</v>
      </c>
      <c r="H15" s="106">
        <v>0.014513888888888889</v>
      </c>
      <c r="I15" s="19">
        <v>88</v>
      </c>
      <c r="J15" s="80">
        <f t="shared" si="3"/>
        <v>0.00468189964157706</v>
      </c>
      <c r="K15" s="50"/>
    </row>
    <row r="16" spans="1:11" ht="12">
      <c r="A16" s="10">
        <v>1</v>
      </c>
      <c r="B16" s="53" t="s">
        <v>154</v>
      </c>
      <c r="C16" s="56">
        <f t="shared" si="0"/>
        <v>0.01521990740740741</v>
      </c>
      <c r="D16" s="10">
        <f t="shared" si="1"/>
        <v>85</v>
      </c>
      <c r="E16" s="42">
        <v>2</v>
      </c>
      <c r="F16" s="17">
        <v>14</v>
      </c>
      <c r="G16" s="41" t="s">
        <v>153</v>
      </c>
      <c r="H16" s="106">
        <v>0.014560185185185183</v>
      </c>
      <c r="I16" s="19">
        <v>87</v>
      </c>
      <c r="J16" s="80">
        <f t="shared" si="3"/>
        <v>0.004696833930704898</v>
      </c>
      <c r="K16" s="50"/>
    </row>
    <row r="17" spans="1:11" ht="12">
      <c r="A17" s="17">
        <v>1</v>
      </c>
      <c r="B17" s="41" t="s">
        <v>220</v>
      </c>
      <c r="C17" s="55">
        <f t="shared" si="0"/>
        <v>0.01423611111111111</v>
      </c>
      <c r="D17" s="17">
        <f t="shared" si="1"/>
        <v>89</v>
      </c>
      <c r="E17" s="21">
        <v>3</v>
      </c>
      <c r="F17" s="17">
        <v>15</v>
      </c>
      <c r="G17" s="41" t="s">
        <v>102</v>
      </c>
      <c r="H17" s="106">
        <v>0.014699074074074074</v>
      </c>
      <c r="I17" s="19">
        <v>86</v>
      </c>
      <c r="J17" s="80">
        <f t="shared" si="3"/>
        <v>0.004741636798088411</v>
      </c>
      <c r="K17" s="50"/>
    </row>
    <row r="18" spans="1:11" ht="12">
      <c r="A18" s="17">
        <v>2</v>
      </c>
      <c r="B18" s="41" t="s">
        <v>105</v>
      </c>
      <c r="C18" s="55">
        <f t="shared" si="0"/>
        <v>0.014513888888888889</v>
      </c>
      <c r="D18" s="17">
        <f t="shared" si="1"/>
        <v>88</v>
      </c>
      <c r="E18" s="21">
        <v>3</v>
      </c>
      <c r="F18" s="17">
        <v>16</v>
      </c>
      <c r="G18" s="41" t="s">
        <v>154</v>
      </c>
      <c r="H18" s="106">
        <v>0.01521990740740741</v>
      </c>
      <c r="I18" s="19">
        <v>85</v>
      </c>
      <c r="J18" s="80">
        <f t="shared" si="3"/>
        <v>0.004909647550776584</v>
      </c>
      <c r="K18" s="50"/>
    </row>
    <row r="19" spans="1:11" ht="12">
      <c r="A19" s="17">
        <v>3</v>
      </c>
      <c r="B19" s="41" t="s">
        <v>104</v>
      </c>
      <c r="C19" s="55">
        <f t="shared" si="0"/>
        <v>0.01545138888888889</v>
      </c>
      <c r="D19" s="17">
        <f t="shared" si="1"/>
        <v>83</v>
      </c>
      <c r="E19" s="22">
        <v>3</v>
      </c>
      <c r="F19" s="17">
        <v>17</v>
      </c>
      <c r="G19" s="41" t="s">
        <v>157</v>
      </c>
      <c r="H19" s="106">
        <v>0.015405092592592593</v>
      </c>
      <c r="I19" s="19">
        <v>84</v>
      </c>
      <c r="J19" s="80">
        <f t="shared" si="3"/>
        <v>0.004969384707287933</v>
      </c>
      <c r="K19" s="50"/>
    </row>
    <row r="20" spans="1:11" ht="12">
      <c r="A20" s="17">
        <v>4</v>
      </c>
      <c r="B20" s="41" t="s">
        <v>155</v>
      </c>
      <c r="C20" s="55">
        <f t="shared" si="0"/>
        <v>0.015659722222222224</v>
      </c>
      <c r="D20" s="17">
        <f t="shared" si="1"/>
        <v>82</v>
      </c>
      <c r="E20" s="22">
        <v>3</v>
      </c>
      <c r="F20" s="17">
        <v>18</v>
      </c>
      <c r="G20" s="41" t="s">
        <v>104</v>
      </c>
      <c r="H20" s="106">
        <v>0.01545138888888889</v>
      </c>
      <c r="I20" s="19">
        <v>83</v>
      </c>
      <c r="J20" s="80">
        <f t="shared" si="3"/>
        <v>0.004984318996415771</v>
      </c>
      <c r="K20" s="50"/>
    </row>
    <row r="21" spans="1:11" ht="12">
      <c r="A21" s="17">
        <v>5</v>
      </c>
      <c r="B21" s="41" t="s">
        <v>106</v>
      </c>
      <c r="C21" s="55">
        <f t="shared" si="0"/>
        <v>0.015787037037037037</v>
      </c>
      <c r="D21" s="17">
        <f t="shared" si="1"/>
        <v>81</v>
      </c>
      <c r="E21" s="22">
        <v>3</v>
      </c>
      <c r="F21" s="17">
        <v>19</v>
      </c>
      <c r="G21" s="41" t="s">
        <v>155</v>
      </c>
      <c r="H21" s="106">
        <v>0.015659722222222224</v>
      </c>
      <c r="I21" s="19">
        <v>82</v>
      </c>
      <c r="J21" s="80">
        <f t="shared" si="3"/>
        <v>0.00505152329749104</v>
      </c>
      <c r="K21" s="50"/>
    </row>
    <row r="22" spans="1:11" ht="12">
      <c r="A22" s="17">
        <v>6</v>
      </c>
      <c r="B22" s="41" t="s">
        <v>158</v>
      </c>
      <c r="C22" s="55">
        <f t="shared" si="0"/>
        <v>0.01619212962962963</v>
      </c>
      <c r="D22" s="17">
        <f t="shared" si="1"/>
        <v>79</v>
      </c>
      <c r="E22" s="22">
        <v>3</v>
      </c>
      <c r="F22" s="17">
        <v>20</v>
      </c>
      <c r="G22" s="41" t="s">
        <v>106</v>
      </c>
      <c r="H22" s="106">
        <v>0.015787037037037037</v>
      </c>
      <c r="I22" s="19">
        <v>81</v>
      </c>
      <c r="J22" s="80">
        <f t="shared" si="3"/>
        <v>0.005092592592592592</v>
      </c>
      <c r="K22" s="50"/>
    </row>
    <row r="23" spans="1:11" ht="12">
      <c r="A23" s="16">
        <v>1</v>
      </c>
      <c r="B23" s="83" t="s">
        <v>157</v>
      </c>
      <c r="C23" s="54">
        <f t="shared" si="0"/>
        <v>0.015405092592592593</v>
      </c>
      <c r="D23" s="16">
        <f t="shared" si="1"/>
        <v>84</v>
      </c>
      <c r="E23" s="27">
        <v>4</v>
      </c>
      <c r="F23" s="17">
        <v>21</v>
      </c>
      <c r="G23" s="41" t="s">
        <v>219</v>
      </c>
      <c r="H23" s="106">
        <v>0.015972222222222224</v>
      </c>
      <c r="I23" s="19">
        <v>80</v>
      </c>
      <c r="J23" s="80">
        <f t="shared" si="3"/>
        <v>0.005152329749103944</v>
      </c>
      <c r="K23" s="50"/>
    </row>
    <row r="24" spans="1:11" ht="12">
      <c r="A24" s="17">
        <v>2</v>
      </c>
      <c r="B24" s="41" t="s">
        <v>159</v>
      </c>
      <c r="C24" s="55">
        <f t="shared" si="0"/>
        <v>0.016307870370370372</v>
      </c>
      <c r="D24" s="17">
        <f t="shared" si="1"/>
        <v>78</v>
      </c>
      <c r="E24" s="22">
        <v>4</v>
      </c>
      <c r="F24" s="17">
        <v>22</v>
      </c>
      <c r="G24" s="41" t="s">
        <v>158</v>
      </c>
      <c r="H24" s="106">
        <v>0.01619212962962963</v>
      </c>
      <c r="I24" s="19">
        <v>79</v>
      </c>
      <c r="J24" s="80">
        <f t="shared" si="3"/>
        <v>0.0052232676224611705</v>
      </c>
      <c r="K24" s="50"/>
    </row>
    <row r="25" spans="1:11" ht="12">
      <c r="A25" s="20">
        <v>3</v>
      </c>
      <c r="B25" s="41" t="s">
        <v>128</v>
      </c>
      <c r="C25" s="55">
        <f t="shared" si="0"/>
        <v>0.016458333333333332</v>
      </c>
      <c r="D25" s="17">
        <f t="shared" si="1"/>
        <v>77</v>
      </c>
      <c r="E25" s="22">
        <v>4</v>
      </c>
      <c r="F25" s="17">
        <v>23</v>
      </c>
      <c r="G25" s="41" t="s">
        <v>159</v>
      </c>
      <c r="H25" s="106">
        <v>0.016307870370370372</v>
      </c>
      <c r="I25" s="19">
        <v>78</v>
      </c>
      <c r="J25" s="80">
        <f t="shared" si="3"/>
        <v>0.005260603345280765</v>
      </c>
      <c r="K25" s="50"/>
    </row>
    <row r="26" spans="1:11" ht="12">
      <c r="A26" s="17">
        <v>4</v>
      </c>
      <c r="B26" s="41" t="s">
        <v>113</v>
      </c>
      <c r="C26" s="55">
        <f t="shared" si="0"/>
        <v>0.01671296296296296</v>
      </c>
      <c r="D26" s="17">
        <f t="shared" si="1"/>
        <v>75</v>
      </c>
      <c r="E26" s="22">
        <v>4</v>
      </c>
      <c r="F26" s="17">
        <v>24</v>
      </c>
      <c r="G26" s="41" t="s">
        <v>128</v>
      </c>
      <c r="H26" s="106">
        <v>0.016458333333333332</v>
      </c>
      <c r="I26" s="19">
        <v>77</v>
      </c>
      <c r="J26" s="80">
        <f t="shared" si="3"/>
        <v>0.005309139784946236</v>
      </c>
      <c r="K26" s="50"/>
    </row>
    <row r="27" spans="1:11" ht="12">
      <c r="A27" s="10">
        <v>5</v>
      </c>
      <c r="B27" s="53" t="s">
        <v>109</v>
      </c>
      <c r="C27" s="56">
        <f t="shared" si="0"/>
        <v>0.01699074074074074</v>
      </c>
      <c r="D27" s="10">
        <f t="shared" si="1"/>
        <v>73</v>
      </c>
      <c r="E27" s="23">
        <v>4</v>
      </c>
      <c r="F27" s="17">
        <v>25</v>
      </c>
      <c r="G27" s="41" t="s">
        <v>160</v>
      </c>
      <c r="H27" s="106">
        <v>0.016666666666666666</v>
      </c>
      <c r="I27" s="19">
        <v>76</v>
      </c>
      <c r="J27" s="80">
        <f t="shared" si="3"/>
        <v>0.005376344086021505</v>
      </c>
      <c r="K27" s="50"/>
    </row>
    <row r="28" spans="1:11" ht="12">
      <c r="A28" s="16">
        <v>1</v>
      </c>
      <c r="B28" s="83" t="s">
        <v>219</v>
      </c>
      <c r="C28" s="54">
        <f t="shared" si="0"/>
        <v>0.015972222222222224</v>
      </c>
      <c r="D28" s="16">
        <f t="shared" si="1"/>
        <v>80</v>
      </c>
      <c r="E28" s="27">
        <v>4</v>
      </c>
      <c r="F28" s="17">
        <v>26</v>
      </c>
      <c r="G28" s="41" t="s">
        <v>113</v>
      </c>
      <c r="H28" s="106">
        <v>0.01671296296296296</v>
      </c>
      <c r="I28" s="19">
        <v>75</v>
      </c>
      <c r="J28" s="80">
        <f t="shared" si="3"/>
        <v>0.005391278375149342</v>
      </c>
      <c r="K28" s="50"/>
    </row>
    <row r="29" spans="1:11" ht="12">
      <c r="A29" s="20">
        <v>2</v>
      </c>
      <c r="B29" s="41" t="s">
        <v>160</v>
      </c>
      <c r="C29" s="55">
        <f t="shared" si="0"/>
        <v>0.016666666666666666</v>
      </c>
      <c r="D29" s="17">
        <f t="shared" si="1"/>
        <v>76</v>
      </c>
      <c r="E29" s="22">
        <v>4</v>
      </c>
      <c r="F29" s="17">
        <v>27</v>
      </c>
      <c r="G29" s="41" t="s">
        <v>207</v>
      </c>
      <c r="H29" s="106">
        <v>0.016840277777777777</v>
      </c>
      <c r="I29" s="19">
        <v>74</v>
      </c>
      <c r="J29" s="80">
        <f t="shared" si="2"/>
        <v>0.005432347670250895</v>
      </c>
      <c r="K29" s="50"/>
    </row>
    <row r="30" spans="1:11" ht="12">
      <c r="A30" s="20">
        <v>3</v>
      </c>
      <c r="B30" s="41" t="s">
        <v>114</v>
      </c>
      <c r="C30" s="55">
        <f t="shared" si="0"/>
        <v>0.017488425925925925</v>
      </c>
      <c r="D30" s="17">
        <f t="shared" si="1"/>
        <v>71</v>
      </c>
      <c r="E30" s="22">
        <v>5</v>
      </c>
      <c r="F30" s="17">
        <v>28</v>
      </c>
      <c r="G30" s="41" t="s">
        <v>109</v>
      </c>
      <c r="H30" s="106">
        <v>0.01699074074074074</v>
      </c>
      <c r="I30" s="19">
        <v>73</v>
      </c>
      <c r="J30" s="80">
        <f t="shared" si="2"/>
        <v>0.005480884109916368</v>
      </c>
      <c r="K30" s="50"/>
    </row>
    <row r="31" spans="1:11" ht="12">
      <c r="A31" s="17">
        <v>4</v>
      </c>
      <c r="B31" s="41" t="s">
        <v>116</v>
      </c>
      <c r="C31" s="55">
        <f t="shared" si="0"/>
        <v>0.017534722222222222</v>
      </c>
      <c r="D31" s="17">
        <f t="shared" si="1"/>
        <v>70</v>
      </c>
      <c r="E31" s="22">
        <v>5</v>
      </c>
      <c r="F31" s="17">
        <v>29</v>
      </c>
      <c r="G31" s="41" t="s">
        <v>135</v>
      </c>
      <c r="H31" s="106">
        <v>0.01707175925925926</v>
      </c>
      <c r="I31" s="19">
        <v>72</v>
      </c>
      <c r="J31" s="80">
        <f t="shared" si="2"/>
        <v>0.005507019115890083</v>
      </c>
      <c r="K31" s="50"/>
    </row>
    <row r="32" spans="1:11" ht="12">
      <c r="A32" s="10">
        <v>5</v>
      </c>
      <c r="B32" s="53" t="s">
        <v>163</v>
      </c>
      <c r="C32" s="56">
        <f t="shared" si="0"/>
        <v>0.018078703703703704</v>
      </c>
      <c r="D32" s="10">
        <f t="shared" si="1"/>
        <v>68</v>
      </c>
      <c r="E32" s="23">
        <v>5</v>
      </c>
      <c r="F32" s="17">
        <v>30</v>
      </c>
      <c r="G32" s="41" t="s">
        <v>114</v>
      </c>
      <c r="H32" s="106">
        <v>0.017488425925925925</v>
      </c>
      <c r="I32" s="19">
        <v>71</v>
      </c>
      <c r="J32" s="80">
        <f t="shared" si="2"/>
        <v>0.005641427718040621</v>
      </c>
      <c r="K32" s="50"/>
    </row>
    <row r="33" spans="1:11" ht="12">
      <c r="A33" s="16">
        <v>1</v>
      </c>
      <c r="B33" s="83" t="s">
        <v>207</v>
      </c>
      <c r="C33" s="54">
        <f t="shared" si="0"/>
        <v>0.016840277777777777</v>
      </c>
      <c r="D33" s="16">
        <f t="shared" si="1"/>
        <v>74</v>
      </c>
      <c r="E33" s="27">
        <v>5</v>
      </c>
      <c r="F33" s="17">
        <v>31</v>
      </c>
      <c r="G33" s="41" t="s">
        <v>116</v>
      </c>
      <c r="H33" s="106">
        <v>0.017534722222222222</v>
      </c>
      <c r="I33" s="19">
        <v>70</v>
      </c>
      <c r="J33" s="80">
        <f t="shared" si="2"/>
        <v>0.005656362007168458</v>
      </c>
      <c r="K33" s="50"/>
    </row>
    <row r="34" spans="1:11" ht="12">
      <c r="A34" s="17">
        <v>2</v>
      </c>
      <c r="B34" s="41" t="s">
        <v>135</v>
      </c>
      <c r="C34" s="55">
        <f t="shared" si="0"/>
        <v>0.01707175925925926</v>
      </c>
      <c r="D34" s="17">
        <f t="shared" si="1"/>
        <v>72</v>
      </c>
      <c r="E34" s="22">
        <v>5</v>
      </c>
      <c r="F34" s="17">
        <v>32</v>
      </c>
      <c r="G34" s="41" t="s">
        <v>123</v>
      </c>
      <c r="H34" s="106">
        <v>0.01769675925925926</v>
      </c>
      <c r="I34" s="19">
        <v>69</v>
      </c>
      <c r="J34" s="80">
        <f t="shared" si="2"/>
        <v>0.00570863201911589</v>
      </c>
      <c r="K34" s="50"/>
    </row>
    <row r="35" spans="1:11" ht="12">
      <c r="A35" s="17">
        <v>3</v>
      </c>
      <c r="B35" s="41" t="s">
        <v>213</v>
      </c>
      <c r="C35" s="55">
        <f t="shared" si="0"/>
        <v>0.020324074074074074</v>
      </c>
      <c r="D35" s="17">
        <f t="shared" si="1"/>
        <v>67</v>
      </c>
      <c r="E35" s="22">
        <v>5</v>
      </c>
      <c r="F35" s="17">
        <v>33</v>
      </c>
      <c r="G35" s="41" t="s">
        <v>163</v>
      </c>
      <c r="H35" s="106">
        <v>0.018078703703703704</v>
      </c>
      <c r="I35" s="19">
        <v>68</v>
      </c>
      <c r="J35" s="80">
        <f t="shared" si="2"/>
        <v>0.00583183990442055</v>
      </c>
      <c r="K35" s="50"/>
    </row>
    <row r="36" spans="1:11" ht="12">
      <c r="A36" s="17">
        <v>4</v>
      </c>
      <c r="B36" s="41" t="s">
        <v>121</v>
      </c>
      <c r="C36" s="55">
        <f t="shared" si="0"/>
        <v>0.021006944444444443</v>
      </c>
      <c r="D36" s="17">
        <f t="shared" si="1"/>
        <v>65</v>
      </c>
      <c r="E36" s="22">
        <v>5</v>
      </c>
      <c r="F36" s="17">
        <v>34</v>
      </c>
      <c r="G36" s="41" t="s">
        <v>213</v>
      </c>
      <c r="H36" s="106">
        <v>0.020324074074074074</v>
      </c>
      <c r="I36" s="19">
        <v>67</v>
      </c>
      <c r="J36" s="80">
        <f t="shared" si="2"/>
        <v>0.006556152927120669</v>
      </c>
      <c r="K36" s="50"/>
    </row>
    <row r="37" spans="1:11" ht="12">
      <c r="A37" s="17">
        <v>5</v>
      </c>
      <c r="B37" s="41" t="s">
        <v>218</v>
      </c>
      <c r="C37" s="55">
        <f t="shared" si="0"/>
        <v>0.025104166666666664</v>
      </c>
      <c r="D37" s="17">
        <f t="shared" si="1"/>
        <v>61</v>
      </c>
      <c r="E37" s="22">
        <v>6</v>
      </c>
      <c r="F37" s="17">
        <v>35</v>
      </c>
      <c r="G37" s="41" t="s">
        <v>164</v>
      </c>
      <c r="H37" s="106">
        <v>0.020462962962962964</v>
      </c>
      <c r="I37" s="19">
        <v>66</v>
      </c>
      <c r="J37" s="80">
        <f t="shared" si="2"/>
        <v>0.0066009557945041816</v>
      </c>
      <c r="K37" s="50"/>
    </row>
    <row r="38" spans="1:11" ht="12">
      <c r="A38" s="10">
        <v>6</v>
      </c>
      <c r="B38" s="53" t="s">
        <v>217</v>
      </c>
      <c r="C38" s="56">
        <f t="shared" si="0"/>
        <v>0.026041666666666668</v>
      </c>
      <c r="D38" s="10">
        <f t="shared" si="1"/>
        <v>60</v>
      </c>
      <c r="E38" s="23">
        <v>6</v>
      </c>
      <c r="F38" s="17">
        <v>36</v>
      </c>
      <c r="G38" s="41" t="s">
        <v>121</v>
      </c>
      <c r="H38" s="106">
        <v>0.021006944444444443</v>
      </c>
      <c r="I38" s="19">
        <v>65</v>
      </c>
      <c r="J38" s="80">
        <f t="shared" si="2"/>
        <v>0.006776433691756271</v>
      </c>
      <c r="K38" s="50"/>
    </row>
    <row r="39" spans="1:11" ht="12">
      <c r="A39" s="16">
        <v>1</v>
      </c>
      <c r="B39" s="83" t="s">
        <v>123</v>
      </c>
      <c r="C39" s="54">
        <f t="shared" si="0"/>
        <v>0.01769675925925926</v>
      </c>
      <c r="D39" s="16">
        <f t="shared" si="1"/>
        <v>69</v>
      </c>
      <c r="E39" s="27">
        <v>6</v>
      </c>
      <c r="F39" s="17">
        <v>37</v>
      </c>
      <c r="G39" s="41" t="s">
        <v>137</v>
      </c>
      <c r="H39" s="106">
        <v>0.022303240740740738</v>
      </c>
      <c r="I39" s="19">
        <v>64</v>
      </c>
      <c r="J39" s="80">
        <f t="shared" si="2"/>
        <v>0.007194593787335722</v>
      </c>
      <c r="K39" s="50"/>
    </row>
    <row r="40" spans="1:11" ht="12">
      <c r="A40" s="17">
        <v>2</v>
      </c>
      <c r="B40" s="41" t="s">
        <v>164</v>
      </c>
      <c r="C40" s="55">
        <f t="shared" si="0"/>
        <v>0.020462962962962964</v>
      </c>
      <c r="D40" s="17">
        <f t="shared" si="1"/>
        <v>66</v>
      </c>
      <c r="E40" s="22">
        <v>6</v>
      </c>
      <c r="F40" s="17">
        <v>38</v>
      </c>
      <c r="G40" s="41" t="s">
        <v>124</v>
      </c>
      <c r="H40" s="106">
        <v>0.022997685185185187</v>
      </c>
      <c r="I40" s="19">
        <v>63</v>
      </c>
      <c r="J40" s="80">
        <f t="shared" si="2"/>
        <v>0.007418608124253286</v>
      </c>
      <c r="K40" s="50"/>
    </row>
    <row r="41" spans="1:11" ht="10.5" customHeight="1">
      <c r="A41" s="17">
        <v>3</v>
      </c>
      <c r="B41" s="41" t="s">
        <v>137</v>
      </c>
      <c r="C41" s="55">
        <f t="shared" si="0"/>
        <v>0.022303240740740738</v>
      </c>
      <c r="D41" s="17">
        <f t="shared" si="1"/>
        <v>64</v>
      </c>
      <c r="E41" s="22">
        <v>6</v>
      </c>
      <c r="F41" s="17">
        <v>39</v>
      </c>
      <c r="G41" s="41" t="s">
        <v>239</v>
      </c>
      <c r="H41" s="106">
        <v>0.024363425925925927</v>
      </c>
      <c r="I41" s="19">
        <v>62</v>
      </c>
      <c r="J41" s="80">
        <f t="shared" si="2"/>
        <v>0.007859169653524492</v>
      </c>
      <c r="K41" s="48"/>
    </row>
    <row r="42" spans="1:11" ht="10.5" customHeight="1">
      <c r="A42" s="17">
        <v>4</v>
      </c>
      <c r="B42" s="41" t="s">
        <v>124</v>
      </c>
      <c r="C42" s="55">
        <f t="shared" si="0"/>
        <v>0.022997685185185187</v>
      </c>
      <c r="D42" s="17">
        <f t="shared" si="1"/>
        <v>63</v>
      </c>
      <c r="E42" s="22">
        <v>6</v>
      </c>
      <c r="F42" s="17">
        <v>40</v>
      </c>
      <c r="G42" s="41" t="s">
        <v>218</v>
      </c>
      <c r="H42" s="106">
        <v>0.025104166666666664</v>
      </c>
      <c r="I42" s="19">
        <v>61</v>
      </c>
      <c r="J42" s="80">
        <f t="shared" si="2"/>
        <v>0.008098118279569891</v>
      </c>
      <c r="K42" s="48"/>
    </row>
    <row r="43" spans="1:10" ht="10.5" customHeight="1">
      <c r="A43" s="17">
        <v>5</v>
      </c>
      <c r="B43" s="41" t="s">
        <v>239</v>
      </c>
      <c r="C43" s="55">
        <f t="shared" si="0"/>
        <v>0.024363425925925927</v>
      </c>
      <c r="D43" s="17">
        <f t="shared" si="1"/>
        <v>62</v>
      </c>
      <c r="E43" s="22">
        <v>6</v>
      </c>
      <c r="F43" s="17">
        <v>41</v>
      </c>
      <c r="G43" s="41" t="s">
        <v>217</v>
      </c>
      <c r="H43" s="106">
        <v>0.026041666666666668</v>
      </c>
      <c r="I43" s="19">
        <v>60</v>
      </c>
      <c r="J43" s="80">
        <f t="shared" si="2"/>
        <v>0.008400537634408602</v>
      </c>
    </row>
    <row r="44" spans="1:10" ht="10.5" customHeight="1">
      <c r="A44" s="10">
        <v>6</v>
      </c>
      <c r="B44" s="53" t="s">
        <v>140</v>
      </c>
      <c r="C44" s="56">
        <f t="shared" si="0"/>
        <v>0.026620370370370374</v>
      </c>
      <c r="D44" s="10">
        <f t="shared" si="1"/>
        <v>59</v>
      </c>
      <c r="E44" s="112">
        <v>7</v>
      </c>
      <c r="F44" s="10">
        <v>42</v>
      </c>
      <c r="G44" s="53" t="s">
        <v>140</v>
      </c>
      <c r="H44" s="107">
        <v>0.026620370370370374</v>
      </c>
      <c r="I44" s="39">
        <v>59</v>
      </c>
      <c r="J44" s="82">
        <f t="shared" si="2"/>
        <v>0.008587216248506573</v>
      </c>
    </row>
    <row r="45" spans="5:8" ht="10.5" customHeight="1">
      <c r="E45" s="1"/>
      <c r="F45" s="1"/>
      <c r="H45" s="104"/>
    </row>
    <row r="46" spans="5:8" ht="10.5" customHeight="1">
      <c r="E46" s="1"/>
      <c r="F46" s="1"/>
      <c r="H46" s="104"/>
    </row>
    <row r="47" spans="5:8" ht="10.5" customHeight="1">
      <c r="E47" s="1"/>
      <c r="F47" s="1"/>
      <c r="H47" s="104"/>
    </row>
    <row r="48" spans="5:8" ht="10.5" customHeight="1">
      <c r="E48" s="1"/>
      <c r="F48" s="1"/>
      <c r="H48" s="104"/>
    </row>
    <row r="49" spans="5:8" ht="10.5" customHeight="1">
      <c r="E49" s="1"/>
      <c r="F49" s="1"/>
      <c r="H49" s="104"/>
    </row>
    <row r="50" spans="5:8" ht="10.5" customHeight="1">
      <c r="E50" s="1"/>
      <c r="F50" s="1"/>
      <c r="H50" s="104"/>
    </row>
    <row r="51" spans="5:8" ht="10.5" customHeight="1">
      <c r="E51" s="1"/>
      <c r="F51" s="1"/>
      <c r="H51" s="104"/>
    </row>
    <row r="52" spans="5:8" ht="10.5" customHeight="1">
      <c r="E52" s="1"/>
      <c r="F52" s="1"/>
      <c r="H52" s="104"/>
    </row>
    <row r="53" spans="5:8" ht="10.5" customHeight="1">
      <c r="E53" s="1"/>
      <c r="F53" s="1"/>
      <c r="H53" s="104"/>
    </row>
    <row r="54" spans="5:8" ht="10.5" customHeight="1">
      <c r="E54" s="1"/>
      <c r="F54" s="1"/>
      <c r="H54" s="104"/>
    </row>
    <row r="55" spans="5:8" ht="10.5" customHeight="1">
      <c r="E55" s="1"/>
      <c r="F55" s="1"/>
      <c r="H55" s="104"/>
    </row>
    <row r="56" spans="5:8" ht="10.5" customHeight="1">
      <c r="E56" s="1"/>
      <c r="F56" s="1"/>
      <c r="H56" s="104"/>
    </row>
    <row r="57" spans="5:8" ht="10.5" customHeight="1">
      <c r="E57" s="1"/>
      <c r="F57" s="1"/>
      <c r="H57" s="104"/>
    </row>
    <row r="58" spans="5:8" ht="10.5" customHeight="1">
      <c r="E58" s="1"/>
      <c r="F58" s="1"/>
      <c r="H58" s="104"/>
    </row>
    <row r="59" spans="5:8" ht="10.5" customHeight="1">
      <c r="E59" s="1"/>
      <c r="F59" s="1"/>
      <c r="H59" s="104"/>
    </row>
    <row r="60" spans="5:8" ht="10.5" customHeight="1">
      <c r="E60" s="1"/>
      <c r="F60" s="1"/>
      <c r="H60" s="104"/>
    </row>
    <row r="61" spans="5:8" ht="10.5" customHeight="1">
      <c r="E61" s="1"/>
      <c r="F61" s="1"/>
      <c r="H61" s="104"/>
    </row>
    <row r="62" spans="5:8" ht="10.5" customHeight="1">
      <c r="E62" s="1"/>
      <c r="F62" s="1"/>
      <c r="H62" s="104"/>
    </row>
    <row r="63" spans="5:8" ht="10.5" customHeight="1">
      <c r="E63" s="1"/>
      <c r="F63" s="1"/>
      <c r="H63" s="104"/>
    </row>
    <row r="64" spans="5:8" ht="10.5" customHeight="1">
      <c r="E64" s="1"/>
      <c r="F64" s="1"/>
      <c r="H64" s="104"/>
    </row>
    <row r="65" spans="5:8" ht="10.5" customHeight="1">
      <c r="E65" s="1"/>
      <c r="F65" s="1"/>
      <c r="H65" s="104"/>
    </row>
    <row r="66" spans="5:8" ht="10.5" customHeight="1">
      <c r="E66" s="1"/>
      <c r="F66" s="1"/>
      <c r="H66" s="104"/>
    </row>
    <row r="67" spans="5:8" ht="10.5" customHeight="1">
      <c r="E67" s="1"/>
      <c r="F67" s="1"/>
      <c r="H67" s="104"/>
    </row>
    <row r="68" spans="5:8" ht="10.5" customHeight="1">
      <c r="E68" s="1"/>
      <c r="F68" s="1"/>
      <c r="H68" s="104"/>
    </row>
    <row r="69" spans="5:8" ht="10.5" customHeight="1">
      <c r="E69" s="1"/>
      <c r="F69" s="1"/>
      <c r="H69" s="104"/>
    </row>
    <row r="70" spans="5:8" ht="10.5" customHeight="1">
      <c r="E70" s="1"/>
      <c r="F70" s="1"/>
      <c r="H70" s="104"/>
    </row>
    <row r="71" spans="5:8" ht="10.5" customHeight="1">
      <c r="E71" s="1"/>
      <c r="F71" s="1"/>
      <c r="H71" s="104"/>
    </row>
    <row r="72" spans="5:8" ht="10.5" customHeight="1">
      <c r="E72" s="1"/>
      <c r="F72" s="1"/>
      <c r="H72" s="104"/>
    </row>
    <row r="73" spans="5:8" ht="10.5" customHeight="1">
      <c r="E73" s="1"/>
      <c r="F73" s="1"/>
      <c r="H73" s="104"/>
    </row>
    <row r="74" spans="5:8" ht="10.5" customHeight="1">
      <c r="E74" s="1"/>
      <c r="F74" s="1"/>
      <c r="H74" s="104"/>
    </row>
    <row r="75" spans="5:8" ht="10.5" customHeight="1">
      <c r="E75" s="1"/>
      <c r="F75" s="1"/>
      <c r="H75" s="104"/>
    </row>
    <row r="76" spans="5:8" ht="10.5" customHeight="1">
      <c r="E76" s="1"/>
      <c r="F76" s="1"/>
      <c r="H76" s="104"/>
    </row>
    <row r="77" spans="5:8" ht="10.5" customHeight="1">
      <c r="E77" s="1"/>
      <c r="F77" s="1"/>
      <c r="H77" s="104"/>
    </row>
    <row r="78" spans="5:8" ht="10.5" customHeight="1">
      <c r="E78" s="1"/>
      <c r="F78" s="1"/>
      <c r="H78" s="104"/>
    </row>
    <row r="79" spans="5:8" ht="10.5" customHeight="1">
      <c r="E79" s="1"/>
      <c r="F79" s="1"/>
      <c r="H79" s="104"/>
    </row>
    <row r="80" spans="5:8" ht="10.5" customHeight="1">
      <c r="E80" s="1"/>
      <c r="F80" s="1"/>
      <c r="H80" s="104"/>
    </row>
    <row r="81" spans="5:8" ht="10.5" customHeight="1">
      <c r="E81" s="1"/>
      <c r="F81" s="1"/>
      <c r="H81" s="104"/>
    </row>
    <row r="82" spans="5:8" ht="10.5" customHeight="1">
      <c r="E82" s="1"/>
      <c r="F82" s="1"/>
      <c r="H82" s="104"/>
    </row>
    <row r="83" spans="5:8" ht="10.5" customHeight="1">
      <c r="E83" s="1"/>
      <c r="F83" s="1"/>
      <c r="H83" s="104"/>
    </row>
    <row r="84" spans="5:8" ht="10.5" customHeight="1">
      <c r="E84" s="1"/>
      <c r="F84" s="1"/>
      <c r="H84" s="104"/>
    </row>
    <row r="85" spans="5:8" ht="10.5" customHeight="1">
      <c r="E85" s="1"/>
      <c r="F85" s="1"/>
      <c r="H85" s="104"/>
    </row>
    <row r="86" spans="5:8" ht="10.5" customHeight="1">
      <c r="E86" s="1"/>
      <c r="F86" s="1"/>
      <c r="H86" s="104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M9" sqref="M9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8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67" bestFit="1" customWidth="1"/>
    <col min="9" max="9" width="6.140625" style="2" bestFit="1" customWidth="1"/>
    <col min="10" max="10" width="7.140625" style="71" customWidth="1"/>
    <col min="11" max="11" width="11.421875" style="45" customWidth="1"/>
    <col min="12" max="16384" width="13.57421875" style="1" customWidth="1"/>
  </cols>
  <sheetData>
    <row r="1" spans="1:11" s="6" customFormat="1" ht="18.75" customHeight="1">
      <c r="A1" s="132" t="s">
        <v>241</v>
      </c>
      <c r="B1" s="133"/>
      <c r="C1" s="133"/>
      <c r="D1" s="133"/>
      <c r="E1" s="133"/>
      <c r="F1" s="133"/>
      <c r="G1" s="133"/>
      <c r="H1" s="133"/>
      <c r="I1" s="133"/>
      <c r="J1" s="70">
        <v>6.2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126</v>
      </c>
      <c r="F2" s="12" t="s">
        <v>5</v>
      </c>
      <c r="G2" s="7" t="s">
        <v>6</v>
      </c>
      <c r="H2" s="66" t="s">
        <v>0</v>
      </c>
      <c r="I2" s="12" t="s">
        <v>1</v>
      </c>
      <c r="J2" s="12" t="s">
        <v>19</v>
      </c>
      <c r="K2" s="49" t="s">
        <v>15</v>
      </c>
    </row>
    <row r="3" spans="1:11" ht="12">
      <c r="A3" s="26">
        <v>1</v>
      </c>
      <c r="B3" s="114" t="s">
        <v>150</v>
      </c>
      <c r="C3" s="54">
        <f>VLOOKUP($B3,$G$2:$I$61,2,FALSE)</f>
        <v>0.025486111111111112</v>
      </c>
      <c r="D3" s="18">
        <f>VLOOKUP($B3,$G$2:$I$61,3,FALSE)</f>
        <v>100</v>
      </c>
      <c r="E3" s="25">
        <v>1</v>
      </c>
      <c r="F3" s="16">
        <v>1</v>
      </c>
      <c r="G3" s="114" t="s">
        <v>150</v>
      </c>
      <c r="H3" s="117">
        <v>0.025486111111111112</v>
      </c>
      <c r="I3" s="31">
        <v>100</v>
      </c>
      <c r="J3" s="78">
        <f aca="true" t="shared" si="0" ref="J3:J60">H3/J$1</f>
        <v>0.004110663082437276</v>
      </c>
      <c r="K3" s="50" t="s">
        <v>121</v>
      </c>
    </row>
    <row r="4" spans="1:11" ht="12">
      <c r="A4" s="20">
        <v>2</v>
      </c>
      <c r="B4" s="115" t="s">
        <v>222</v>
      </c>
      <c r="C4" s="55">
        <f aca="true" t="shared" si="1" ref="C4:C55">VLOOKUP($B4,$G$2:$I$61,2,FALSE)</f>
        <v>0.025543981481481483</v>
      </c>
      <c r="D4" s="15">
        <f aca="true" t="shared" si="2" ref="D4:D55">VLOOKUP($B4,$G$2:$I$61,3,FALSE)</f>
        <v>99</v>
      </c>
      <c r="E4" s="21">
        <v>1</v>
      </c>
      <c r="F4" s="17">
        <v>2</v>
      </c>
      <c r="G4" s="115" t="s">
        <v>222</v>
      </c>
      <c r="H4" s="118">
        <v>0.025543981481481483</v>
      </c>
      <c r="I4" s="19">
        <v>99</v>
      </c>
      <c r="J4" s="80">
        <f t="shared" si="0"/>
        <v>0.004119997013142174</v>
      </c>
      <c r="K4" s="50" t="s">
        <v>164</v>
      </c>
    </row>
    <row r="5" spans="1:11" ht="12">
      <c r="A5" s="20">
        <v>3</v>
      </c>
      <c r="B5" s="115" t="s">
        <v>232</v>
      </c>
      <c r="C5" s="55">
        <f t="shared" si="1"/>
        <v>0.026400462962962962</v>
      </c>
      <c r="D5" s="15">
        <f t="shared" si="2"/>
        <v>98</v>
      </c>
      <c r="E5" s="21">
        <v>1</v>
      </c>
      <c r="F5" s="17">
        <v>3</v>
      </c>
      <c r="G5" s="115" t="s">
        <v>232</v>
      </c>
      <c r="H5" s="118">
        <v>0.026400462962962962</v>
      </c>
      <c r="I5" s="19">
        <v>98</v>
      </c>
      <c r="J5" s="80">
        <f t="shared" si="0"/>
        <v>0.004258139187574671</v>
      </c>
      <c r="K5" s="50"/>
    </row>
    <row r="6" spans="1:11" ht="12">
      <c r="A6" s="20">
        <v>4</v>
      </c>
      <c r="B6" s="115" t="s">
        <v>231</v>
      </c>
      <c r="C6" s="55">
        <f t="shared" si="1"/>
        <v>0.026539351851851852</v>
      </c>
      <c r="D6" s="15">
        <f t="shared" si="2"/>
        <v>97</v>
      </c>
      <c r="E6" s="21">
        <v>1</v>
      </c>
      <c r="F6" s="17">
        <v>4</v>
      </c>
      <c r="G6" s="115" t="s">
        <v>231</v>
      </c>
      <c r="H6" s="118">
        <v>0.026539351851851852</v>
      </c>
      <c r="I6" s="19">
        <v>97</v>
      </c>
      <c r="J6" s="80">
        <f t="shared" si="0"/>
        <v>0.004280540621266427</v>
      </c>
      <c r="K6" s="50"/>
    </row>
    <row r="7" spans="1:11" ht="12">
      <c r="A7" s="20">
        <v>5</v>
      </c>
      <c r="B7" s="115" t="s">
        <v>99</v>
      </c>
      <c r="C7" s="55">
        <f t="shared" si="1"/>
        <v>0.02666666666666667</v>
      </c>
      <c r="D7" s="15">
        <f t="shared" si="2"/>
        <v>96</v>
      </c>
      <c r="E7" s="21">
        <v>1</v>
      </c>
      <c r="F7" s="17">
        <v>5</v>
      </c>
      <c r="G7" s="115" t="s">
        <v>99</v>
      </c>
      <c r="H7" s="118">
        <v>0.02666666666666667</v>
      </c>
      <c r="I7" s="19">
        <v>96</v>
      </c>
      <c r="J7" s="80">
        <f t="shared" si="0"/>
        <v>0.004301075268817204</v>
      </c>
      <c r="K7" s="50"/>
    </row>
    <row r="8" spans="1:11" ht="12">
      <c r="A8" s="20">
        <v>6</v>
      </c>
      <c r="B8" s="115" t="s">
        <v>151</v>
      </c>
      <c r="C8" s="55">
        <f t="shared" si="1"/>
        <v>0.02666666666666667</v>
      </c>
      <c r="D8" s="15">
        <f t="shared" si="2"/>
        <v>95</v>
      </c>
      <c r="E8" s="21">
        <v>1</v>
      </c>
      <c r="F8" s="17">
        <v>6</v>
      </c>
      <c r="G8" s="115" t="s">
        <v>151</v>
      </c>
      <c r="H8" s="118">
        <v>0.02666666666666667</v>
      </c>
      <c r="I8" s="19">
        <v>95</v>
      </c>
      <c r="J8" s="80">
        <f t="shared" si="0"/>
        <v>0.004301075268817204</v>
      </c>
      <c r="K8" s="50"/>
    </row>
    <row r="9" spans="1:11" ht="12">
      <c r="A9" s="17">
        <v>7</v>
      </c>
      <c r="B9" s="115" t="s">
        <v>242</v>
      </c>
      <c r="C9" s="55">
        <f t="shared" si="1"/>
        <v>0.028946759259259255</v>
      </c>
      <c r="D9" s="17">
        <f t="shared" si="2"/>
        <v>92</v>
      </c>
      <c r="E9" s="21">
        <v>1</v>
      </c>
      <c r="F9" s="17">
        <v>7</v>
      </c>
      <c r="G9" s="115" t="s">
        <v>127</v>
      </c>
      <c r="H9" s="118">
        <v>0.02832175925925926</v>
      </c>
      <c r="I9" s="19">
        <v>94</v>
      </c>
      <c r="J9" s="80">
        <f t="shared" si="0"/>
        <v>0.0045680256869772996</v>
      </c>
      <c r="K9" s="50"/>
    </row>
    <row r="10" spans="1:11" ht="12">
      <c r="A10" s="17">
        <v>8</v>
      </c>
      <c r="B10" s="115" t="s">
        <v>246</v>
      </c>
      <c r="C10" s="55">
        <f t="shared" si="1"/>
        <v>0.031064814814814812</v>
      </c>
      <c r="D10" s="15">
        <f t="shared" si="2"/>
        <v>85</v>
      </c>
      <c r="E10" s="21">
        <v>1</v>
      </c>
      <c r="F10" s="17">
        <v>8</v>
      </c>
      <c r="G10" s="115" t="s">
        <v>130</v>
      </c>
      <c r="H10" s="118">
        <v>0.02892361111111111</v>
      </c>
      <c r="I10" s="19">
        <v>93</v>
      </c>
      <c r="J10" s="80">
        <f>H10/J$1</f>
        <v>0.004665098566308243</v>
      </c>
      <c r="K10" s="50"/>
    </row>
    <row r="11" spans="1:11" ht="12">
      <c r="A11" s="10">
        <v>9</v>
      </c>
      <c r="B11" s="116" t="s">
        <v>149</v>
      </c>
      <c r="C11" s="56">
        <f t="shared" si="1"/>
        <v>0.03387731481481481</v>
      </c>
      <c r="D11" s="10">
        <f t="shared" si="2"/>
        <v>74</v>
      </c>
      <c r="E11" s="42">
        <v>1</v>
      </c>
      <c r="F11" s="17">
        <v>9</v>
      </c>
      <c r="G11" s="115" t="s">
        <v>242</v>
      </c>
      <c r="H11" s="118">
        <v>0.028946759259259255</v>
      </c>
      <c r="I11" s="19">
        <v>92</v>
      </c>
      <c r="J11" s="80">
        <f aca="true" t="shared" si="3" ref="J11:J28">H11/J$1</f>
        <v>0.004668832138590202</v>
      </c>
      <c r="K11" s="50"/>
    </row>
    <row r="12" spans="1:11" ht="12">
      <c r="A12" s="16">
        <v>1</v>
      </c>
      <c r="B12" s="114" t="s">
        <v>127</v>
      </c>
      <c r="C12" s="54">
        <f t="shared" si="1"/>
        <v>0.02832175925925926</v>
      </c>
      <c r="D12" s="16">
        <f t="shared" si="2"/>
        <v>94</v>
      </c>
      <c r="E12" s="25">
        <v>2</v>
      </c>
      <c r="F12" s="17">
        <v>10</v>
      </c>
      <c r="G12" s="115" t="s">
        <v>211</v>
      </c>
      <c r="H12" s="118">
        <v>0.02925925925925926</v>
      </c>
      <c r="I12" s="19">
        <v>91</v>
      </c>
      <c r="J12" s="80">
        <f t="shared" si="3"/>
        <v>0.004719235364396655</v>
      </c>
      <c r="K12" s="50"/>
    </row>
    <row r="13" spans="1:11" ht="12">
      <c r="A13" s="17">
        <v>2</v>
      </c>
      <c r="B13" s="115" t="s">
        <v>130</v>
      </c>
      <c r="C13" s="55">
        <f t="shared" si="1"/>
        <v>0.02892361111111111</v>
      </c>
      <c r="D13" s="17">
        <f t="shared" si="2"/>
        <v>93</v>
      </c>
      <c r="E13" s="21">
        <v>2</v>
      </c>
      <c r="F13" s="17">
        <v>11</v>
      </c>
      <c r="G13" s="115" t="s">
        <v>220</v>
      </c>
      <c r="H13" s="118">
        <v>0.029629629629629627</v>
      </c>
      <c r="I13" s="19">
        <v>90</v>
      </c>
      <c r="J13" s="80">
        <f t="shared" si="3"/>
        <v>0.0047789725209080045</v>
      </c>
      <c r="K13" s="50"/>
    </row>
    <row r="14" spans="1:11" ht="12">
      <c r="A14" s="17">
        <v>3</v>
      </c>
      <c r="B14" s="115" t="s">
        <v>211</v>
      </c>
      <c r="C14" s="55">
        <f t="shared" si="1"/>
        <v>0.02925925925925926</v>
      </c>
      <c r="D14" s="17">
        <f t="shared" si="2"/>
        <v>91</v>
      </c>
      <c r="E14" s="21">
        <v>2</v>
      </c>
      <c r="F14" s="17">
        <v>12</v>
      </c>
      <c r="G14" s="115" t="s">
        <v>102</v>
      </c>
      <c r="H14" s="118">
        <v>0.0297337962962963</v>
      </c>
      <c r="I14" s="19">
        <v>89</v>
      </c>
      <c r="J14" s="80">
        <f t="shared" si="3"/>
        <v>0.004795773596176822</v>
      </c>
      <c r="K14" s="50"/>
    </row>
    <row r="15" spans="1:11" ht="12">
      <c r="A15" s="17">
        <v>4</v>
      </c>
      <c r="B15" s="115" t="s">
        <v>102</v>
      </c>
      <c r="C15" s="55">
        <f t="shared" si="1"/>
        <v>0.0297337962962963</v>
      </c>
      <c r="D15" s="17">
        <f t="shared" si="2"/>
        <v>89</v>
      </c>
      <c r="E15" s="21">
        <v>2</v>
      </c>
      <c r="F15" s="17">
        <v>13</v>
      </c>
      <c r="G15" s="115" t="s">
        <v>132</v>
      </c>
      <c r="H15" s="118">
        <v>0.030347222222222223</v>
      </c>
      <c r="I15" s="19">
        <v>88</v>
      </c>
      <c r="J15" s="80">
        <f t="shared" si="3"/>
        <v>0.004894713261648745</v>
      </c>
      <c r="K15" s="50"/>
    </row>
    <row r="16" spans="1:11" ht="12">
      <c r="A16" s="17">
        <v>5</v>
      </c>
      <c r="B16" s="115" t="s">
        <v>132</v>
      </c>
      <c r="C16" s="55">
        <f t="shared" si="1"/>
        <v>0.030347222222222223</v>
      </c>
      <c r="D16" s="17">
        <f t="shared" si="2"/>
        <v>88</v>
      </c>
      <c r="E16" s="21">
        <v>2</v>
      </c>
      <c r="F16" s="17">
        <v>14</v>
      </c>
      <c r="G16" s="115" t="s">
        <v>103</v>
      </c>
      <c r="H16" s="118">
        <v>0.030567129629629628</v>
      </c>
      <c r="I16" s="19">
        <v>87</v>
      </c>
      <c r="J16" s="80">
        <f t="shared" si="3"/>
        <v>0.004930182198327359</v>
      </c>
      <c r="K16" s="50"/>
    </row>
    <row r="17" spans="1:11" ht="12">
      <c r="A17" s="17">
        <v>6</v>
      </c>
      <c r="B17" s="115" t="s">
        <v>103</v>
      </c>
      <c r="C17" s="55">
        <f t="shared" si="1"/>
        <v>0.030567129629629628</v>
      </c>
      <c r="D17" s="17">
        <f t="shared" si="2"/>
        <v>87</v>
      </c>
      <c r="E17" s="21">
        <v>2</v>
      </c>
      <c r="F17" s="17">
        <v>15</v>
      </c>
      <c r="G17" s="115" t="s">
        <v>142</v>
      </c>
      <c r="H17" s="118">
        <v>0.030833333333333334</v>
      </c>
      <c r="I17" s="19">
        <v>86</v>
      </c>
      <c r="J17" s="80">
        <f t="shared" si="3"/>
        <v>0.004973118279569893</v>
      </c>
      <c r="K17" s="50"/>
    </row>
    <row r="18" spans="1:11" ht="12">
      <c r="A18" s="17">
        <v>7</v>
      </c>
      <c r="B18" s="115" t="s">
        <v>153</v>
      </c>
      <c r="C18" s="55">
        <f t="shared" si="1"/>
        <v>0.03162037037037037</v>
      </c>
      <c r="D18" s="17">
        <f t="shared" si="2"/>
        <v>82</v>
      </c>
      <c r="E18" s="21">
        <v>2</v>
      </c>
      <c r="F18" s="17">
        <v>16</v>
      </c>
      <c r="G18" s="115" t="s">
        <v>246</v>
      </c>
      <c r="H18" s="118">
        <v>0.031064814814814812</v>
      </c>
      <c r="I18" s="19">
        <v>85</v>
      </c>
      <c r="J18" s="80">
        <f t="shared" si="3"/>
        <v>0.0050104540023894854</v>
      </c>
      <c r="K18" s="50"/>
    </row>
    <row r="19" spans="1:11" ht="12">
      <c r="A19" s="17">
        <v>8</v>
      </c>
      <c r="B19" s="115" t="s">
        <v>243</v>
      </c>
      <c r="C19" s="55">
        <f t="shared" si="1"/>
        <v>0.031828703703703706</v>
      </c>
      <c r="D19" s="17">
        <f t="shared" si="2"/>
        <v>81</v>
      </c>
      <c r="E19" s="22">
        <v>2</v>
      </c>
      <c r="F19" s="17">
        <v>17</v>
      </c>
      <c r="G19" s="115" t="s">
        <v>155</v>
      </c>
      <c r="H19" s="118">
        <v>0.03107638888888889</v>
      </c>
      <c r="I19" s="19">
        <v>84</v>
      </c>
      <c r="J19" s="80">
        <f t="shared" si="3"/>
        <v>0.0050123207885304655</v>
      </c>
      <c r="K19" s="50"/>
    </row>
    <row r="20" spans="1:11" ht="12">
      <c r="A20" s="10">
        <v>9</v>
      </c>
      <c r="B20" s="116" t="s">
        <v>133</v>
      </c>
      <c r="C20" s="56">
        <f t="shared" si="1"/>
        <v>0.059340277777777777</v>
      </c>
      <c r="D20" s="10">
        <f t="shared" si="2"/>
        <v>43</v>
      </c>
      <c r="E20" s="23">
        <v>2</v>
      </c>
      <c r="F20" s="17">
        <v>18</v>
      </c>
      <c r="G20" s="115" t="s">
        <v>106</v>
      </c>
      <c r="H20" s="118">
        <v>0.0315625</v>
      </c>
      <c r="I20" s="19">
        <v>83</v>
      </c>
      <c r="J20" s="80">
        <f t="shared" si="3"/>
        <v>0.005090725806451613</v>
      </c>
      <c r="K20" s="50"/>
    </row>
    <row r="21" spans="1:11" ht="12">
      <c r="A21" s="16">
        <v>1</v>
      </c>
      <c r="B21" s="114" t="s">
        <v>220</v>
      </c>
      <c r="C21" s="54">
        <f t="shared" si="1"/>
        <v>0.029629629629629627</v>
      </c>
      <c r="D21" s="16">
        <f t="shared" si="2"/>
        <v>90</v>
      </c>
      <c r="E21" s="27">
        <v>3</v>
      </c>
      <c r="F21" s="17">
        <v>19</v>
      </c>
      <c r="G21" s="115" t="s">
        <v>153</v>
      </c>
      <c r="H21" s="118">
        <v>0.03162037037037037</v>
      </c>
      <c r="I21" s="19">
        <v>82</v>
      </c>
      <c r="J21" s="80">
        <f t="shared" si="3"/>
        <v>0.005100059737156511</v>
      </c>
      <c r="K21" s="50"/>
    </row>
    <row r="22" spans="1:11" ht="12">
      <c r="A22" s="17">
        <v>2</v>
      </c>
      <c r="B22" s="115" t="s">
        <v>142</v>
      </c>
      <c r="C22" s="55">
        <f t="shared" si="1"/>
        <v>0.030833333333333334</v>
      </c>
      <c r="D22" s="17">
        <f t="shared" si="2"/>
        <v>86</v>
      </c>
      <c r="E22" s="22">
        <v>3</v>
      </c>
      <c r="F22" s="17">
        <v>20</v>
      </c>
      <c r="G22" s="115" t="s">
        <v>243</v>
      </c>
      <c r="H22" s="118">
        <v>0.031828703703703706</v>
      </c>
      <c r="I22" s="19">
        <v>81</v>
      </c>
      <c r="J22" s="80">
        <f t="shared" si="3"/>
        <v>0.005133661887694146</v>
      </c>
      <c r="K22" s="50"/>
    </row>
    <row r="23" spans="1:11" ht="12">
      <c r="A23" s="17">
        <v>3</v>
      </c>
      <c r="B23" s="115" t="s">
        <v>155</v>
      </c>
      <c r="C23" s="55">
        <f t="shared" si="1"/>
        <v>0.03107638888888889</v>
      </c>
      <c r="D23" s="17">
        <f t="shared" si="2"/>
        <v>84</v>
      </c>
      <c r="E23" s="22">
        <v>3</v>
      </c>
      <c r="F23" s="17">
        <v>21</v>
      </c>
      <c r="G23" s="115" t="s">
        <v>215</v>
      </c>
      <c r="H23" s="118">
        <v>0.032546296296296295</v>
      </c>
      <c r="I23" s="19">
        <v>80</v>
      </c>
      <c r="J23" s="80">
        <f t="shared" si="3"/>
        <v>0.005249402628434886</v>
      </c>
      <c r="K23" s="50"/>
    </row>
    <row r="24" spans="1:11" ht="12">
      <c r="A24" s="17">
        <v>4</v>
      </c>
      <c r="B24" s="115" t="s">
        <v>106</v>
      </c>
      <c r="C24" s="55">
        <f t="shared" si="1"/>
        <v>0.0315625</v>
      </c>
      <c r="D24" s="17">
        <f t="shared" si="2"/>
        <v>83</v>
      </c>
      <c r="E24" s="22">
        <v>3</v>
      </c>
      <c r="F24" s="17">
        <v>22</v>
      </c>
      <c r="G24" s="115" t="s">
        <v>108</v>
      </c>
      <c r="H24" s="118">
        <v>0.03295138888888889</v>
      </c>
      <c r="I24" s="19">
        <v>79</v>
      </c>
      <c r="J24" s="80">
        <f t="shared" si="3"/>
        <v>0.005314740143369176</v>
      </c>
      <c r="K24" s="50"/>
    </row>
    <row r="25" spans="1:11" ht="12">
      <c r="A25" s="20">
        <v>5</v>
      </c>
      <c r="B25" s="115" t="s">
        <v>104</v>
      </c>
      <c r="C25" s="55">
        <f t="shared" si="1"/>
        <v>0.03309027777777778</v>
      </c>
      <c r="D25" s="17">
        <f t="shared" si="2"/>
        <v>77</v>
      </c>
      <c r="E25" s="22">
        <v>3</v>
      </c>
      <c r="F25" s="17">
        <v>23</v>
      </c>
      <c r="G25" s="115" t="s">
        <v>157</v>
      </c>
      <c r="H25" s="118">
        <v>0.033067129629629634</v>
      </c>
      <c r="I25" s="19">
        <v>78</v>
      </c>
      <c r="J25" s="80">
        <f t="shared" si="3"/>
        <v>0.005333408004778973</v>
      </c>
      <c r="K25" s="50"/>
    </row>
    <row r="26" spans="1:11" ht="12">
      <c r="A26" s="17">
        <v>6</v>
      </c>
      <c r="B26" s="115" t="s">
        <v>158</v>
      </c>
      <c r="C26" s="55">
        <f t="shared" si="1"/>
        <v>0.03328703703703704</v>
      </c>
      <c r="D26" s="17">
        <f t="shared" si="2"/>
        <v>76</v>
      </c>
      <c r="E26" s="22">
        <v>3</v>
      </c>
      <c r="F26" s="17">
        <v>24</v>
      </c>
      <c r="G26" s="115" t="s">
        <v>104</v>
      </c>
      <c r="H26" s="118">
        <v>0.03309027777777778</v>
      </c>
      <c r="I26" s="19">
        <v>77</v>
      </c>
      <c r="J26" s="80">
        <f t="shared" si="3"/>
        <v>0.005337141577060932</v>
      </c>
      <c r="K26" s="50"/>
    </row>
    <row r="27" spans="1:11" ht="12">
      <c r="A27" s="10">
        <v>7</v>
      </c>
      <c r="B27" s="116" t="s">
        <v>223</v>
      </c>
      <c r="C27" s="56">
        <f t="shared" si="1"/>
        <v>0.034039351851851855</v>
      </c>
      <c r="D27" s="10">
        <f t="shared" si="2"/>
        <v>73</v>
      </c>
      <c r="E27" s="23">
        <v>3</v>
      </c>
      <c r="F27" s="17">
        <v>25</v>
      </c>
      <c r="G27" s="115" t="s">
        <v>158</v>
      </c>
      <c r="H27" s="118">
        <v>0.03328703703703704</v>
      </c>
      <c r="I27" s="19">
        <v>76</v>
      </c>
      <c r="J27" s="80">
        <f t="shared" si="3"/>
        <v>0.005368876941457587</v>
      </c>
      <c r="K27" s="50"/>
    </row>
    <row r="28" spans="1:11" ht="12">
      <c r="A28" s="16">
        <v>1</v>
      </c>
      <c r="B28" s="114" t="s">
        <v>215</v>
      </c>
      <c r="C28" s="54">
        <f t="shared" si="1"/>
        <v>0.032546296296296295</v>
      </c>
      <c r="D28" s="16">
        <f t="shared" si="2"/>
        <v>80</v>
      </c>
      <c r="E28" s="27">
        <v>4</v>
      </c>
      <c r="F28" s="17">
        <v>26</v>
      </c>
      <c r="G28" s="115" t="s">
        <v>128</v>
      </c>
      <c r="H28" s="118">
        <v>0.03386574074074074</v>
      </c>
      <c r="I28" s="19">
        <v>75</v>
      </c>
      <c r="J28" s="80">
        <f t="shared" si="3"/>
        <v>0.00546221624850657</v>
      </c>
      <c r="K28" s="50"/>
    </row>
    <row r="29" spans="1:11" ht="12">
      <c r="A29" s="20">
        <v>2</v>
      </c>
      <c r="B29" s="115" t="s">
        <v>108</v>
      </c>
      <c r="C29" s="55">
        <f t="shared" si="1"/>
        <v>0.03295138888888889</v>
      </c>
      <c r="D29" s="17">
        <f t="shared" si="2"/>
        <v>79</v>
      </c>
      <c r="E29" s="22">
        <v>4</v>
      </c>
      <c r="F29" s="17">
        <v>27</v>
      </c>
      <c r="G29" s="115" t="s">
        <v>149</v>
      </c>
      <c r="H29" s="118">
        <v>0.03387731481481481</v>
      </c>
      <c r="I29" s="19">
        <v>74</v>
      </c>
      <c r="J29" s="80">
        <f t="shared" si="0"/>
        <v>0.00546408303464755</v>
      </c>
      <c r="K29" s="50"/>
    </row>
    <row r="30" spans="1:11" ht="12">
      <c r="A30" s="20">
        <v>3</v>
      </c>
      <c r="B30" s="115" t="s">
        <v>157</v>
      </c>
      <c r="C30" s="55">
        <f t="shared" si="1"/>
        <v>0.033067129629629634</v>
      </c>
      <c r="D30" s="17">
        <f t="shared" si="2"/>
        <v>78</v>
      </c>
      <c r="E30" s="22">
        <v>4</v>
      </c>
      <c r="F30" s="17">
        <v>28</v>
      </c>
      <c r="G30" s="115" t="s">
        <v>223</v>
      </c>
      <c r="H30" s="118">
        <v>0.034039351851851855</v>
      </c>
      <c r="I30" s="19">
        <v>73</v>
      </c>
      <c r="J30" s="80">
        <f t="shared" si="0"/>
        <v>0.005490218040621267</v>
      </c>
      <c r="K30" s="50"/>
    </row>
    <row r="31" spans="1:11" ht="12">
      <c r="A31" s="17">
        <v>4</v>
      </c>
      <c r="B31" s="115" t="s">
        <v>128</v>
      </c>
      <c r="C31" s="55">
        <f t="shared" si="1"/>
        <v>0.03386574074074074</v>
      </c>
      <c r="D31" s="17">
        <f t="shared" si="2"/>
        <v>75</v>
      </c>
      <c r="E31" s="22">
        <v>4</v>
      </c>
      <c r="F31" s="17">
        <v>29</v>
      </c>
      <c r="G31" s="115" t="s">
        <v>219</v>
      </c>
      <c r="H31" s="118">
        <v>0.03414351851851852</v>
      </c>
      <c r="I31" s="19">
        <v>72</v>
      </c>
      <c r="J31" s="80">
        <f t="shared" si="0"/>
        <v>0.005507019115890083</v>
      </c>
      <c r="K31" s="50"/>
    </row>
    <row r="32" spans="1:11" ht="12">
      <c r="A32" s="17">
        <v>5</v>
      </c>
      <c r="B32" s="115" t="s">
        <v>159</v>
      </c>
      <c r="C32" s="55">
        <f t="shared" si="1"/>
        <v>0.034375</v>
      </c>
      <c r="D32" s="17">
        <f t="shared" si="2"/>
        <v>71</v>
      </c>
      <c r="E32" s="22">
        <v>4</v>
      </c>
      <c r="F32" s="17">
        <v>30</v>
      </c>
      <c r="G32" s="115" t="s">
        <v>159</v>
      </c>
      <c r="H32" s="118">
        <v>0.034375</v>
      </c>
      <c r="I32" s="19">
        <v>71</v>
      </c>
      <c r="J32" s="80">
        <f t="shared" si="0"/>
        <v>0.005544354838709678</v>
      </c>
      <c r="K32" s="50"/>
    </row>
    <row r="33" spans="1:11" ht="12">
      <c r="A33" s="17">
        <v>6</v>
      </c>
      <c r="B33" s="115" t="s">
        <v>162</v>
      </c>
      <c r="C33" s="55">
        <f t="shared" si="1"/>
        <v>0.03450231481481481</v>
      </c>
      <c r="D33" s="17">
        <f t="shared" si="2"/>
        <v>70</v>
      </c>
      <c r="E33" s="22">
        <v>4</v>
      </c>
      <c r="F33" s="17">
        <v>31</v>
      </c>
      <c r="G33" s="115" t="s">
        <v>162</v>
      </c>
      <c r="H33" s="118">
        <v>0.03450231481481481</v>
      </c>
      <c r="I33" s="19">
        <v>70</v>
      </c>
      <c r="J33" s="80">
        <f t="shared" si="0"/>
        <v>0.005564889486260454</v>
      </c>
      <c r="K33" s="50"/>
    </row>
    <row r="34" spans="1:11" ht="12">
      <c r="A34" s="17">
        <v>7</v>
      </c>
      <c r="B34" s="115" t="s">
        <v>244</v>
      </c>
      <c r="C34" s="55">
        <f t="shared" si="1"/>
        <v>0.03564814814814815</v>
      </c>
      <c r="D34" s="17">
        <f t="shared" si="2"/>
        <v>65</v>
      </c>
      <c r="E34" s="22">
        <v>4</v>
      </c>
      <c r="F34" s="17">
        <v>32</v>
      </c>
      <c r="G34" s="115" t="s">
        <v>100</v>
      </c>
      <c r="H34" s="118">
        <v>0.03484953703703703</v>
      </c>
      <c r="I34" s="19">
        <v>69</v>
      </c>
      <c r="J34" s="80">
        <f t="shared" si="0"/>
        <v>0.005620893070489844</v>
      </c>
      <c r="K34" s="50"/>
    </row>
    <row r="35" spans="1:11" ht="12">
      <c r="A35" s="17">
        <v>8</v>
      </c>
      <c r="B35" s="115" t="s">
        <v>139</v>
      </c>
      <c r="C35" s="55">
        <f t="shared" si="1"/>
        <v>0.0365625</v>
      </c>
      <c r="D35" s="17">
        <f t="shared" si="2"/>
        <v>63</v>
      </c>
      <c r="E35" s="22">
        <v>4</v>
      </c>
      <c r="F35" s="17">
        <v>33</v>
      </c>
      <c r="G35" s="115" t="s">
        <v>207</v>
      </c>
      <c r="H35" s="118">
        <v>0.03512731481481481</v>
      </c>
      <c r="I35" s="19">
        <v>68</v>
      </c>
      <c r="J35" s="80">
        <f t="shared" si="0"/>
        <v>0.005665695937873356</v>
      </c>
      <c r="K35" s="50"/>
    </row>
    <row r="36" spans="1:11" ht="12">
      <c r="A36" s="17">
        <v>9</v>
      </c>
      <c r="B36" s="115" t="s">
        <v>216</v>
      </c>
      <c r="C36" s="55">
        <f t="shared" si="1"/>
        <v>0.037314814814814815</v>
      </c>
      <c r="D36" s="17">
        <f t="shared" si="2"/>
        <v>62</v>
      </c>
      <c r="E36" s="22">
        <v>4</v>
      </c>
      <c r="F36" s="17">
        <v>34</v>
      </c>
      <c r="G36" s="115" t="s">
        <v>135</v>
      </c>
      <c r="H36" s="118">
        <v>0.03521990740740741</v>
      </c>
      <c r="I36" s="19">
        <v>67</v>
      </c>
      <c r="J36" s="80">
        <f t="shared" si="0"/>
        <v>0.005680630227001195</v>
      </c>
      <c r="K36" s="50"/>
    </row>
    <row r="37" spans="1:11" ht="12">
      <c r="A37" s="10">
        <v>10</v>
      </c>
      <c r="B37" s="116" t="s">
        <v>115</v>
      </c>
      <c r="C37" s="56">
        <f t="shared" si="1"/>
        <v>0.039525462962962964</v>
      </c>
      <c r="D37" s="10">
        <f t="shared" si="2"/>
        <v>58</v>
      </c>
      <c r="E37" s="23">
        <v>4</v>
      </c>
      <c r="F37" s="17">
        <v>35</v>
      </c>
      <c r="G37" s="115" t="s">
        <v>235</v>
      </c>
      <c r="H37" s="118">
        <v>0.03560185185185185</v>
      </c>
      <c r="I37" s="19">
        <v>66</v>
      </c>
      <c r="J37" s="80">
        <f t="shared" si="0"/>
        <v>0.005742234169653524</v>
      </c>
      <c r="K37" s="50"/>
    </row>
    <row r="38" spans="1:11" ht="12">
      <c r="A38" s="16">
        <v>1</v>
      </c>
      <c r="B38" s="114" t="s">
        <v>219</v>
      </c>
      <c r="C38" s="54">
        <f t="shared" si="1"/>
        <v>0.03414351851851852</v>
      </c>
      <c r="D38" s="16">
        <f t="shared" si="2"/>
        <v>72</v>
      </c>
      <c r="E38" s="27">
        <v>5</v>
      </c>
      <c r="F38" s="17">
        <v>36</v>
      </c>
      <c r="G38" s="115" t="s">
        <v>244</v>
      </c>
      <c r="H38" s="118">
        <v>0.03564814814814815</v>
      </c>
      <c r="I38" s="19">
        <v>65</v>
      </c>
      <c r="J38" s="80">
        <f t="shared" si="0"/>
        <v>0.005749701314217443</v>
      </c>
      <c r="K38" s="50"/>
    </row>
    <row r="39" spans="1:11" ht="12">
      <c r="A39" s="17">
        <v>2</v>
      </c>
      <c r="B39" s="115" t="s">
        <v>100</v>
      </c>
      <c r="C39" s="55">
        <f t="shared" si="1"/>
        <v>0.03484953703703703</v>
      </c>
      <c r="D39" s="17">
        <f t="shared" si="2"/>
        <v>69</v>
      </c>
      <c r="E39" s="22">
        <v>5</v>
      </c>
      <c r="F39" s="17">
        <v>37</v>
      </c>
      <c r="G39" s="115" t="s">
        <v>160</v>
      </c>
      <c r="H39" s="118">
        <v>0.036111111111111115</v>
      </c>
      <c r="I39" s="19">
        <v>64</v>
      </c>
      <c r="J39" s="80">
        <f t="shared" si="0"/>
        <v>0.005824372759856631</v>
      </c>
      <c r="K39" s="50"/>
    </row>
    <row r="40" spans="1:11" ht="12">
      <c r="A40" s="17">
        <v>3</v>
      </c>
      <c r="B40" s="115" t="s">
        <v>235</v>
      </c>
      <c r="C40" s="55">
        <f t="shared" si="1"/>
        <v>0.03560185185185185</v>
      </c>
      <c r="D40" s="17">
        <f t="shared" si="2"/>
        <v>66</v>
      </c>
      <c r="E40" s="22">
        <v>5</v>
      </c>
      <c r="F40" s="17">
        <v>38</v>
      </c>
      <c r="G40" s="115" t="s">
        <v>139</v>
      </c>
      <c r="H40" s="118">
        <v>0.0365625</v>
      </c>
      <c r="I40" s="19">
        <v>63</v>
      </c>
      <c r="J40" s="80">
        <f t="shared" si="0"/>
        <v>0.005897177419354838</v>
      </c>
      <c r="K40" s="50"/>
    </row>
    <row r="41" spans="1:11" ht="10.5" customHeight="1">
      <c r="A41" s="17">
        <v>4</v>
      </c>
      <c r="B41" s="115" t="s">
        <v>160</v>
      </c>
      <c r="C41" s="55">
        <f t="shared" si="1"/>
        <v>0.036111111111111115</v>
      </c>
      <c r="D41" s="17">
        <f t="shared" si="2"/>
        <v>64</v>
      </c>
      <c r="E41" s="22">
        <v>5</v>
      </c>
      <c r="F41" s="17">
        <v>39</v>
      </c>
      <c r="G41" s="115" t="s">
        <v>216</v>
      </c>
      <c r="H41" s="118">
        <v>0.037314814814814815</v>
      </c>
      <c r="I41" s="19">
        <v>62</v>
      </c>
      <c r="J41" s="80">
        <f t="shared" si="0"/>
        <v>0.0060185185185185185</v>
      </c>
      <c r="K41" s="48"/>
    </row>
    <row r="42" spans="1:11" ht="10.5" customHeight="1">
      <c r="A42" s="17">
        <v>5</v>
      </c>
      <c r="B42" s="115" t="s">
        <v>163</v>
      </c>
      <c r="C42" s="55">
        <f t="shared" si="1"/>
        <v>0.03767361111111111</v>
      </c>
      <c r="D42" s="17">
        <f t="shared" si="2"/>
        <v>61</v>
      </c>
      <c r="E42" s="22">
        <v>5</v>
      </c>
      <c r="F42" s="17">
        <v>40</v>
      </c>
      <c r="G42" s="115" t="s">
        <v>163</v>
      </c>
      <c r="H42" s="118">
        <v>0.03767361111111111</v>
      </c>
      <c r="I42" s="19">
        <v>61</v>
      </c>
      <c r="J42" s="80">
        <f t="shared" si="0"/>
        <v>0.006076388888888888</v>
      </c>
      <c r="K42" s="48"/>
    </row>
    <row r="43" spans="1:10" ht="10.5" customHeight="1">
      <c r="A43" s="17">
        <v>6</v>
      </c>
      <c r="B43" s="115" t="s">
        <v>118</v>
      </c>
      <c r="C43" s="55">
        <f t="shared" si="1"/>
        <v>0.0556712962962963</v>
      </c>
      <c r="D43" s="17">
        <f t="shared" si="2"/>
        <v>45</v>
      </c>
      <c r="E43" s="22">
        <v>5</v>
      </c>
      <c r="F43" s="17">
        <v>41</v>
      </c>
      <c r="G43" s="115" t="s">
        <v>218</v>
      </c>
      <c r="H43" s="118">
        <v>0.03903935185185185</v>
      </c>
      <c r="I43" s="19">
        <v>60</v>
      </c>
      <c r="J43" s="80">
        <f t="shared" si="0"/>
        <v>0.006296669653524492</v>
      </c>
    </row>
    <row r="44" spans="1:10" ht="10.5" customHeight="1">
      <c r="A44" s="10">
        <v>7</v>
      </c>
      <c r="B44" s="116" t="s">
        <v>116</v>
      </c>
      <c r="C44" s="56">
        <f t="shared" si="1"/>
        <v>0.0556712962962963</v>
      </c>
      <c r="D44" s="10">
        <f t="shared" si="2"/>
        <v>44</v>
      </c>
      <c r="E44" s="112">
        <v>5</v>
      </c>
      <c r="F44" s="17">
        <v>42</v>
      </c>
      <c r="G44" s="115" t="s">
        <v>217</v>
      </c>
      <c r="H44" s="118">
        <v>0.03923611111111111</v>
      </c>
      <c r="I44" s="19">
        <v>59</v>
      </c>
      <c r="J44" s="80">
        <f t="shared" si="0"/>
        <v>0.006328405017921147</v>
      </c>
    </row>
    <row r="45" spans="1:10" ht="10.5" customHeight="1">
      <c r="A45" s="16">
        <v>1</v>
      </c>
      <c r="B45" s="114" t="s">
        <v>207</v>
      </c>
      <c r="C45" s="54">
        <f t="shared" si="1"/>
        <v>0.03512731481481481</v>
      </c>
      <c r="D45" s="16">
        <f t="shared" si="2"/>
        <v>68</v>
      </c>
      <c r="E45" s="27">
        <v>6</v>
      </c>
      <c r="F45" s="17">
        <v>43</v>
      </c>
      <c r="G45" s="115" t="s">
        <v>115</v>
      </c>
      <c r="H45" s="118">
        <v>0.039525462962962964</v>
      </c>
      <c r="I45" s="19">
        <v>58</v>
      </c>
      <c r="J45" s="80">
        <f t="shared" si="0"/>
        <v>0.006375074671445639</v>
      </c>
    </row>
    <row r="46" spans="1:10" ht="10.5" customHeight="1">
      <c r="A46" s="17">
        <v>2</v>
      </c>
      <c r="B46" s="115" t="s">
        <v>135</v>
      </c>
      <c r="C46" s="55">
        <f t="shared" si="1"/>
        <v>0.03521990740740741</v>
      </c>
      <c r="D46" s="17">
        <f t="shared" si="2"/>
        <v>67</v>
      </c>
      <c r="E46" s="22">
        <v>6</v>
      </c>
      <c r="F46" s="17">
        <v>44</v>
      </c>
      <c r="G46" s="115" t="s">
        <v>164</v>
      </c>
      <c r="H46" s="118">
        <v>0.04041666666666667</v>
      </c>
      <c r="I46" s="19">
        <v>57</v>
      </c>
      <c r="J46" s="80">
        <f t="shared" si="0"/>
        <v>0.006518817204301076</v>
      </c>
    </row>
    <row r="47" spans="1:10" ht="10.5" customHeight="1">
      <c r="A47" s="17">
        <v>3</v>
      </c>
      <c r="B47" s="115" t="s">
        <v>218</v>
      </c>
      <c r="C47" s="55">
        <f t="shared" si="1"/>
        <v>0.03903935185185185</v>
      </c>
      <c r="D47" s="17">
        <f t="shared" si="2"/>
        <v>60</v>
      </c>
      <c r="E47" s="22">
        <v>6</v>
      </c>
      <c r="F47" s="17">
        <v>45</v>
      </c>
      <c r="G47" s="115" t="s">
        <v>209</v>
      </c>
      <c r="H47" s="118">
        <v>0.04047453703703704</v>
      </c>
      <c r="I47" s="19">
        <v>56</v>
      </c>
      <c r="J47" s="80">
        <f t="shared" si="0"/>
        <v>0.006528151135005974</v>
      </c>
    </row>
    <row r="48" spans="1:10" ht="10.5" customHeight="1">
      <c r="A48" s="17">
        <v>4</v>
      </c>
      <c r="B48" s="115" t="s">
        <v>217</v>
      </c>
      <c r="C48" s="55">
        <f t="shared" si="1"/>
        <v>0.03923611111111111</v>
      </c>
      <c r="D48" s="17">
        <f t="shared" si="2"/>
        <v>59</v>
      </c>
      <c r="E48" s="22">
        <v>6</v>
      </c>
      <c r="F48" s="17">
        <v>46</v>
      </c>
      <c r="G48" s="115" t="s">
        <v>236</v>
      </c>
      <c r="H48" s="118">
        <v>0.04125</v>
      </c>
      <c r="I48" s="19">
        <v>55</v>
      </c>
      <c r="J48" s="80">
        <f t="shared" si="0"/>
        <v>0.006653225806451613</v>
      </c>
    </row>
    <row r="49" spans="1:10" ht="10.5" customHeight="1">
      <c r="A49" s="17">
        <v>5</v>
      </c>
      <c r="B49" s="115" t="s">
        <v>209</v>
      </c>
      <c r="C49" s="55">
        <f t="shared" si="1"/>
        <v>0.04047453703703704</v>
      </c>
      <c r="D49" s="17">
        <f t="shared" si="2"/>
        <v>56</v>
      </c>
      <c r="E49" s="22">
        <v>6</v>
      </c>
      <c r="F49" s="17">
        <v>47</v>
      </c>
      <c r="G49" s="115" t="s">
        <v>245</v>
      </c>
      <c r="H49" s="118">
        <v>0.04369212962962963</v>
      </c>
      <c r="I49" s="19">
        <v>54</v>
      </c>
      <c r="J49" s="80">
        <f t="shared" si="0"/>
        <v>0.007047117682198327</v>
      </c>
    </row>
    <row r="50" spans="1:10" ht="10.5" customHeight="1">
      <c r="A50" s="17">
        <v>6</v>
      </c>
      <c r="B50" s="115" t="s">
        <v>236</v>
      </c>
      <c r="C50" s="55">
        <f t="shared" si="1"/>
        <v>0.04125</v>
      </c>
      <c r="D50" s="17">
        <f t="shared" si="2"/>
        <v>55</v>
      </c>
      <c r="E50" s="22">
        <v>6</v>
      </c>
      <c r="F50" s="17">
        <v>48</v>
      </c>
      <c r="G50" s="115" t="s">
        <v>121</v>
      </c>
      <c r="H50" s="118">
        <v>0.04422453703703704</v>
      </c>
      <c r="I50" s="19">
        <v>53</v>
      </c>
      <c r="J50" s="80">
        <f t="shared" si="0"/>
        <v>0.007132989844683394</v>
      </c>
    </row>
    <row r="51" spans="1:10" ht="10.5" customHeight="1">
      <c r="A51" s="17">
        <v>7</v>
      </c>
      <c r="B51" s="115" t="s">
        <v>245</v>
      </c>
      <c r="C51" s="55">
        <f t="shared" si="1"/>
        <v>0.04369212962962963</v>
      </c>
      <c r="D51" s="17">
        <f t="shared" si="2"/>
        <v>54</v>
      </c>
      <c r="E51" s="109">
        <v>6</v>
      </c>
      <c r="F51" s="17">
        <v>49</v>
      </c>
      <c r="G51" s="115" t="s">
        <v>165</v>
      </c>
      <c r="H51" s="118">
        <v>0.047337962962962964</v>
      </c>
      <c r="I51" s="19">
        <v>52</v>
      </c>
      <c r="J51" s="80">
        <f t="shared" si="0"/>
        <v>0.007635155316606929</v>
      </c>
    </row>
    <row r="52" spans="1:10" ht="10.5" customHeight="1">
      <c r="A52" s="17">
        <v>8</v>
      </c>
      <c r="B52" s="115" t="s">
        <v>121</v>
      </c>
      <c r="C52" s="55">
        <f t="shared" si="1"/>
        <v>0.04422453703703704</v>
      </c>
      <c r="D52" s="17">
        <f t="shared" si="2"/>
        <v>53</v>
      </c>
      <c r="E52" s="22">
        <v>6</v>
      </c>
      <c r="F52" s="17">
        <v>50</v>
      </c>
      <c r="G52" s="115" t="s">
        <v>137</v>
      </c>
      <c r="H52" s="118">
        <v>0.04789351851851852</v>
      </c>
      <c r="I52" s="19">
        <v>51</v>
      </c>
      <c r="J52" s="80">
        <f t="shared" si="0"/>
        <v>0.007724761051373955</v>
      </c>
    </row>
    <row r="53" spans="1:10" ht="10.5" customHeight="1">
      <c r="A53" s="10">
        <v>9</v>
      </c>
      <c r="B53" s="116" t="s">
        <v>213</v>
      </c>
      <c r="C53" s="56">
        <f t="shared" si="1"/>
        <v>0.048483796296296296</v>
      </c>
      <c r="D53" s="10">
        <f t="shared" si="2"/>
        <v>50</v>
      </c>
      <c r="E53" s="23">
        <v>6</v>
      </c>
      <c r="F53" s="17">
        <v>51</v>
      </c>
      <c r="G53" s="115" t="s">
        <v>213</v>
      </c>
      <c r="H53" s="118">
        <v>0.048483796296296296</v>
      </c>
      <c r="I53" s="19">
        <v>50</v>
      </c>
      <c r="J53" s="80">
        <f t="shared" si="0"/>
        <v>0.007819967144563919</v>
      </c>
    </row>
    <row r="54" spans="1:10" ht="10.5" customHeight="1">
      <c r="A54" s="16">
        <v>1</v>
      </c>
      <c r="B54" s="114" t="s">
        <v>164</v>
      </c>
      <c r="C54" s="54">
        <f t="shared" si="1"/>
        <v>0.04041666666666667</v>
      </c>
      <c r="D54" s="16">
        <f t="shared" si="2"/>
        <v>57</v>
      </c>
      <c r="E54" s="27">
        <v>7</v>
      </c>
      <c r="F54" s="17">
        <v>52</v>
      </c>
      <c r="G54" s="115" t="s">
        <v>124</v>
      </c>
      <c r="H54" s="118">
        <v>0.049386574074074076</v>
      </c>
      <c r="I54" s="19">
        <v>49</v>
      </c>
      <c r="J54" s="80">
        <f t="shared" si="0"/>
        <v>0.007965576463560334</v>
      </c>
    </row>
    <row r="55" spans="1:10" ht="10.5" customHeight="1">
      <c r="A55" s="17">
        <v>2</v>
      </c>
      <c r="B55" s="115" t="s">
        <v>165</v>
      </c>
      <c r="C55" s="55">
        <f t="shared" si="1"/>
        <v>0.047337962962962964</v>
      </c>
      <c r="D55" s="17">
        <f t="shared" si="2"/>
        <v>52</v>
      </c>
      <c r="E55" s="22">
        <v>7</v>
      </c>
      <c r="F55" s="17">
        <v>53</v>
      </c>
      <c r="G55" s="115" t="s">
        <v>239</v>
      </c>
      <c r="H55" s="118">
        <v>0.04939814814814814</v>
      </c>
      <c r="I55" s="19">
        <v>48</v>
      </c>
      <c r="J55" s="80">
        <f t="shared" si="0"/>
        <v>0.007967443249701313</v>
      </c>
    </row>
    <row r="56" spans="1:10" ht="10.5" customHeight="1">
      <c r="A56" s="17">
        <v>3</v>
      </c>
      <c r="B56" s="115" t="s">
        <v>137</v>
      </c>
      <c r="C56" s="55">
        <f>VLOOKUP($B56,$G$2:$I$61,2,FALSE)</f>
        <v>0.04789351851851852</v>
      </c>
      <c r="D56" s="17">
        <f>VLOOKUP($B56,$G$2:$I$61,3,FALSE)</f>
        <v>51</v>
      </c>
      <c r="E56" s="22">
        <v>7</v>
      </c>
      <c r="F56" s="17">
        <v>54</v>
      </c>
      <c r="G56" s="115" t="s">
        <v>138</v>
      </c>
      <c r="H56" s="118">
        <v>0.05179398148148148</v>
      </c>
      <c r="I56" s="19">
        <v>47</v>
      </c>
      <c r="J56" s="80">
        <f t="shared" si="0"/>
        <v>0.00835386798088411</v>
      </c>
    </row>
    <row r="57" spans="1:10" ht="10.5" customHeight="1">
      <c r="A57" s="17">
        <v>4</v>
      </c>
      <c r="B57" s="115" t="s">
        <v>124</v>
      </c>
      <c r="C57" s="55">
        <f>VLOOKUP($B57,$G$2:$I$61,2,FALSE)</f>
        <v>0.049386574074074076</v>
      </c>
      <c r="D57" s="17">
        <f>VLOOKUP($B57,$G$2:$I$61,3,FALSE)</f>
        <v>49</v>
      </c>
      <c r="E57" s="22">
        <v>7</v>
      </c>
      <c r="F57" s="17">
        <v>55</v>
      </c>
      <c r="G57" s="115" t="s">
        <v>140</v>
      </c>
      <c r="H57" s="118">
        <v>0.05386574074074074</v>
      </c>
      <c r="I57" s="19">
        <v>46</v>
      </c>
      <c r="J57" s="80">
        <f t="shared" si="0"/>
        <v>0.008688022700119475</v>
      </c>
    </row>
    <row r="58" spans="1:10" ht="10.5" customHeight="1">
      <c r="A58" s="17">
        <v>5</v>
      </c>
      <c r="B58" s="115" t="s">
        <v>239</v>
      </c>
      <c r="C58" s="55">
        <f>VLOOKUP($B58,$G$2:$I$61,2,FALSE)</f>
        <v>0.04939814814814814</v>
      </c>
      <c r="D58" s="17">
        <f>VLOOKUP($B58,$G$2:$I$61,3,FALSE)</f>
        <v>48</v>
      </c>
      <c r="E58" s="22">
        <v>7</v>
      </c>
      <c r="F58" s="17">
        <v>56</v>
      </c>
      <c r="G58" s="115" t="s">
        <v>118</v>
      </c>
      <c r="H58" s="118">
        <v>0.0556712962962963</v>
      </c>
      <c r="I58" s="19">
        <v>45</v>
      </c>
      <c r="J58" s="80">
        <f t="shared" si="0"/>
        <v>0.008979241338112306</v>
      </c>
    </row>
    <row r="59" spans="1:10" ht="10.5" customHeight="1">
      <c r="A59" s="17">
        <v>6</v>
      </c>
      <c r="B59" s="115" t="s">
        <v>138</v>
      </c>
      <c r="C59" s="55">
        <f>VLOOKUP($B59,$G$2:$I$61,2,FALSE)</f>
        <v>0.05179398148148148</v>
      </c>
      <c r="D59" s="17">
        <f>VLOOKUP($B59,$G$2:$I$61,3,FALSE)</f>
        <v>47</v>
      </c>
      <c r="E59" s="109">
        <v>7</v>
      </c>
      <c r="F59" s="17">
        <v>57</v>
      </c>
      <c r="G59" s="115" t="s">
        <v>116</v>
      </c>
      <c r="H59" s="118">
        <v>0.0556712962962963</v>
      </c>
      <c r="I59" s="19">
        <v>44</v>
      </c>
      <c r="J59" s="80">
        <f t="shared" si="0"/>
        <v>0.008979241338112306</v>
      </c>
    </row>
    <row r="60" spans="1:10" ht="10.5" customHeight="1">
      <c r="A60" s="10">
        <v>7</v>
      </c>
      <c r="B60" s="116" t="s">
        <v>140</v>
      </c>
      <c r="C60" s="56">
        <f>VLOOKUP($B60,$G$2:$I$61,2,FALSE)</f>
        <v>0.05386574074074074</v>
      </c>
      <c r="D60" s="10">
        <f>VLOOKUP($B60,$G$2:$I$61,3,FALSE)</f>
        <v>46</v>
      </c>
      <c r="E60" s="112">
        <v>7</v>
      </c>
      <c r="F60" s="10">
        <v>58</v>
      </c>
      <c r="G60" s="116" t="s">
        <v>133</v>
      </c>
      <c r="H60" s="119">
        <v>0.059340277777777777</v>
      </c>
      <c r="I60" s="39">
        <v>43</v>
      </c>
      <c r="J60" s="82">
        <f t="shared" si="0"/>
        <v>0.009571012544802866</v>
      </c>
    </row>
    <row r="61" spans="5:8" ht="10.5" customHeight="1">
      <c r="E61" s="1"/>
      <c r="F61" s="1"/>
      <c r="H61" s="104"/>
    </row>
    <row r="62" spans="3:8" ht="10.5" customHeight="1">
      <c r="C62" s="1"/>
      <c r="D62" s="1"/>
      <c r="E62" s="1"/>
      <c r="F62" s="1"/>
      <c r="H62" s="104"/>
    </row>
    <row r="63" spans="5:8" ht="10.5" customHeight="1">
      <c r="E63" s="1"/>
      <c r="F63" s="1"/>
      <c r="H63" s="104"/>
    </row>
    <row r="64" spans="5:8" ht="10.5" customHeight="1">
      <c r="E64" s="1"/>
      <c r="F64" s="1"/>
      <c r="H64" s="104"/>
    </row>
    <row r="65" spans="5:8" ht="10.5" customHeight="1">
      <c r="E65" s="1"/>
      <c r="F65" s="1"/>
      <c r="H65" s="104"/>
    </row>
    <row r="66" spans="5:8" ht="10.5" customHeight="1">
      <c r="E66" s="1"/>
      <c r="F66" s="1"/>
      <c r="H66" s="104"/>
    </row>
    <row r="67" spans="5:8" ht="10.5" customHeight="1">
      <c r="E67" s="1"/>
      <c r="F67" s="1"/>
      <c r="H67" s="104"/>
    </row>
    <row r="68" spans="5:8" ht="10.5" customHeight="1">
      <c r="E68" s="1"/>
      <c r="F68" s="1"/>
      <c r="H68" s="104"/>
    </row>
    <row r="69" spans="5:8" ht="10.5" customHeight="1">
      <c r="E69" s="1"/>
      <c r="F69" s="1"/>
      <c r="H69" s="104"/>
    </row>
    <row r="70" spans="5:8" ht="10.5" customHeight="1">
      <c r="E70" s="1"/>
      <c r="F70" s="1"/>
      <c r="H70" s="104"/>
    </row>
    <row r="71" spans="5:8" ht="10.5" customHeight="1">
      <c r="E71" s="1"/>
      <c r="F71" s="1"/>
      <c r="H71" s="104"/>
    </row>
    <row r="72" spans="5:8" ht="10.5" customHeight="1">
      <c r="E72" s="1"/>
      <c r="F72" s="1"/>
      <c r="H72" s="104"/>
    </row>
    <row r="73" spans="5:8" ht="10.5" customHeight="1">
      <c r="E73" s="1"/>
      <c r="F73" s="1"/>
      <c r="H73" s="104"/>
    </row>
    <row r="74" spans="5:8" ht="10.5" customHeight="1">
      <c r="E74" s="1"/>
      <c r="F74" s="1"/>
      <c r="H74" s="104"/>
    </row>
    <row r="75" spans="5:8" ht="10.5" customHeight="1">
      <c r="E75" s="1"/>
      <c r="F75" s="1"/>
      <c r="H75" s="104"/>
    </row>
    <row r="76" spans="5:8" ht="10.5" customHeight="1">
      <c r="E76" s="1"/>
      <c r="F76" s="1"/>
      <c r="H76" s="104"/>
    </row>
    <row r="77" spans="5:8" ht="10.5" customHeight="1">
      <c r="E77" s="1"/>
      <c r="F77" s="1"/>
      <c r="H77" s="104"/>
    </row>
    <row r="78" spans="5:8" ht="10.5" customHeight="1">
      <c r="E78" s="1"/>
      <c r="F78" s="1"/>
      <c r="H78" s="104"/>
    </row>
    <row r="79" spans="5:8" ht="10.5" customHeight="1">
      <c r="E79" s="1"/>
      <c r="F79" s="1"/>
      <c r="H79" s="104"/>
    </row>
    <row r="80" spans="5:8" ht="10.5" customHeight="1">
      <c r="E80" s="1"/>
      <c r="F80" s="1"/>
      <c r="H80" s="104"/>
    </row>
    <row r="81" spans="5:8" ht="10.5" customHeight="1">
      <c r="E81" s="1"/>
      <c r="F81" s="1"/>
      <c r="H81" s="104"/>
    </row>
    <row r="82" spans="5:8" ht="10.5" customHeight="1">
      <c r="E82" s="1"/>
      <c r="F82" s="1"/>
      <c r="H82" s="104"/>
    </row>
    <row r="83" spans="5:8" ht="10.5" customHeight="1">
      <c r="E83" s="1"/>
      <c r="F83" s="1"/>
      <c r="H83" s="104"/>
    </row>
    <row r="84" spans="5:8" ht="10.5" customHeight="1">
      <c r="E84" s="1"/>
      <c r="F84" s="1"/>
      <c r="H84" s="104"/>
    </row>
    <row r="85" spans="5:8" ht="10.5" customHeight="1">
      <c r="E85" s="1"/>
      <c r="F85" s="1"/>
      <c r="H85" s="104"/>
    </row>
    <row r="86" spans="5:8" ht="10.5" customHeight="1">
      <c r="E86" s="1"/>
      <c r="F86" s="1"/>
      <c r="H86" s="104"/>
    </row>
    <row r="87" spans="5:8" ht="10.5" customHeight="1">
      <c r="E87" s="1"/>
      <c r="F87" s="1"/>
      <c r="H87" s="104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  <row r="179" spans="5:8" ht="10.5" customHeight="1">
      <c r="E179" s="1"/>
      <c r="F179" s="1"/>
      <c r="H17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Sharpe</cp:lastModifiedBy>
  <cp:lastPrinted>2006-06-05T14:59:44Z</cp:lastPrinted>
  <dcterms:created xsi:type="dcterms:W3CDTF">2002-06-20T15:07:26Z</dcterms:created>
  <dcterms:modified xsi:type="dcterms:W3CDTF">2011-10-30T22:17:13Z</dcterms:modified>
  <cp:category/>
  <cp:version/>
  <cp:contentType/>
  <cp:contentStatus/>
</cp:coreProperties>
</file>